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aveExternalLinkValues="0" defaultThemeVersion="124226"/>
  <mc:AlternateContent xmlns:mc="http://schemas.openxmlformats.org/markup-compatibility/2006">
    <mc:Choice Requires="x15">
      <x15ac:absPath xmlns:x15ac="http://schemas.microsoft.com/office/spreadsheetml/2010/11/ac" url="C:\Users\jammisstis\Desktop\"/>
    </mc:Choice>
  </mc:AlternateContent>
  <bookViews>
    <workbookView xWindow="0" yWindow="0" windowWidth="23040" windowHeight="9195"/>
  </bookViews>
  <sheets>
    <sheet name="TransactionHistory" sheetId="1" r:id="rId1"/>
  </sheets>
  <calcPr calcId="152511"/>
</workbook>
</file>

<file path=xl/calcChain.xml><?xml version="1.0" encoding="utf-8"?>
<calcChain xmlns="http://schemas.openxmlformats.org/spreadsheetml/2006/main">
  <c r="P28" i="1" l="1"/>
  <c r="J118" i="1"/>
  <c r="P13" i="1"/>
  <c r="P42" i="1"/>
  <c r="P75" i="1"/>
  <c r="P3" i="1"/>
  <c r="P4" i="1"/>
  <c r="P72" i="1"/>
  <c r="P73" i="1"/>
  <c r="P61" i="1"/>
  <c r="P76" i="1"/>
  <c r="P77" i="1"/>
  <c r="P78" i="1"/>
  <c r="P79" i="1"/>
  <c r="P43" i="1"/>
  <c r="P80" i="1"/>
  <c r="P26" i="1"/>
  <c r="P66" i="1"/>
  <c r="P81" i="1"/>
  <c r="P82" i="1"/>
  <c r="P44" i="1"/>
  <c r="P83" i="1"/>
  <c r="P27" i="1"/>
  <c r="P84" i="1"/>
  <c r="P67" i="1"/>
  <c r="P85" i="1"/>
  <c r="P86" i="1"/>
  <c r="P5" i="1"/>
  <c r="P45" i="1"/>
  <c r="P29" i="1"/>
  <c r="P87" i="1"/>
  <c r="P46" i="1"/>
  <c r="P88" i="1"/>
  <c r="P89" i="1"/>
  <c r="P47" i="1"/>
  <c r="P90" i="1"/>
  <c r="P48" i="1"/>
  <c r="P6" i="1"/>
  <c r="P30" i="1"/>
  <c r="P49" i="1"/>
  <c r="P31" i="1"/>
  <c r="P68" i="1"/>
  <c r="P7" i="1"/>
  <c r="P91" i="1"/>
  <c r="P8" i="1"/>
  <c r="P9" i="1"/>
  <c r="P10" i="1"/>
  <c r="P92" i="1"/>
  <c r="P11" i="1"/>
  <c r="P12" i="1"/>
  <c r="P32" i="1"/>
  <c r="P93" i="1"/>
  <c r="P50" i="1"/>
  <c r="P33" i="1"/>
  <c r="P69" i="1"/>
  <c r="P34" i="1"/>
  <c r="P63" i="1"/>
  <c r="P94" i="1"/>
  <c r="P95" i="1"/>
  <c r="P51" i="1"/>
  <c r="P14" i="1"/>
  <c r="P96" i="1"/>
  <c r="P15" i="1"/>
  <c r="P62" i="1"/>
  <c r="P97" i="1"/>
  <c r="P52" i="1"/>
  <c r="P16" i="1"/>
  <c r="P17" i="1"/>
  <c r="P98" i="1"/>
  <c r="P18" i="1"/>
  <c r="P99" i="1"/>
  <c r="P35" i="1"/>
  <c r="P19" i="1"/>
  <c r="P36" i="1"/>
  <c r="P53" i="1"/>
  <c r="P20" i="1"/>
  <c r="P54" i="1"/>
  <c r="P100" i="1"/>
  <c r="P37" i="1"/>
  <c r="P38" i="1"/>
  <c r="P21" i="1"/>
  <c r="P22" i="1"/>
  <c r="P101" i="1"/>
  <c r="P102" i="1"/>
  <c r="P55" i="1"/>
  <c r="P103" i="1"/>
  <c r="P104" i="1"/>
  <c r="P56" i="1"/>
  <c r="P105" i="1"/>
  <c r="P57" i="1"/>
  <c r="P106" i="1"/>
  <c r="P23" i="1"/>
  <c r="P65" i="1"/>
  <c r="P107" i="1"/>
  <c r="P39" i="1"/>
  <c r="P108" i="1"/>
  <c r="P58" i="1"/>
  <c r="P109" i="1"/>
  <c r="P59" i="1"/>
  <c r="P64" i="1"/>
  <c r="P110" i="1"/>
  <c r="P111" i="1"/>
  <c r="P40" i="1"/>
  <c r="P112" i="1"/>
  <c r="P24" i="1"/>
  <c r="P113" i="1"/>
  <c r="P114" i="1"/>
  <c r="P70" i="1"/>
  <c r="P71" i="1"/>
  <c r="P115" i="1"/>
  <c r="P25" i="1"/>
  <c r="P116" i="1"/>
  <c r="P60" i="1"/>
  <c r="P41" i="1"/>
  <c r="P74" i="1"/>
  <c r="D131" i="1"/>
  <c r="H118" i="1"/>
  <c r="F118" i="1"/>
  <c r="D120" i="1"/>
  <c r="D147" i="1"/>
  <c r="N143" i="1"/>
  <c r="D143" i="1"/>
  <c r="N131" i="1"/>
  <c r="N118" i="1"/>
  <c r="D118" i="1"/>
  <c r="C118" i="1"/>
  <c r="C147" i="1"/>
  <c r="P118" i="1"/>
</calcChain>
</file>

<file path=xl/sharedStrings.xml><?xml version="1.0" encoding="utf-8"?>
<sst xmlns="http://schemas.openxmlformats.org/spreadsheetml/2006/main" count="396" uniqueCount="304">
  <si>
    <t>HOMETOWN VOL FIRE COMPANY</t>
  </si>
  <si>
    <t>Acct Name:    SCHUYLKILL COUNTY VOLUNTEER FIREFIGHTERS ASSN IM
Acct Number: 52 00 0128 0 01</t>
  </si>
  <si>
    <t>GOOD INTENT FIRE CO #1, POTTSVILLE</t>
  </si>
  <si>
    <t xml:space="preserve">AMERICAN HOSE CO # 1, TAMAQUA </t>
  </si>
  <si>
    <t xml:space="preserve">ALERT FIRE CO #1 , ST. CLAIR </t>
  </si>
  <si>
    <t xml:space="preserve">ALTAMONT FIRE COMPANY </t>
  </si>
  <si>
    <t xml:space="preserve">AMERICAN FIRE CO #1 - FOUNTAIN SPRING </t>
  </si>
  <si>
    <t xml:space="preserve">AMERICAN HOSE CO # 2, POTTSVILLE </t>
  </si>
  <si>
    <t xml:space="preserve">AMERICAN HOSE CO #2 - MAHANOY PLANE </t>
  </si>
  <si>
    <t xml:space="preserve">AMERICAN HOSE CO, ASHLAND </t>
  </si>
  <si>
    <t xml:space="preserve">AUBURN FIRE CO </t>
  </si>
  <si>
    <t xml:space="preserve">BROCKTON FIRE CO </t>
  </si>
  <si>
    <t xml:space="preserve">BUTLER TWP FIREMEN'S RELIEF ASSN </t>
  </si>
  <si>
    <t>Date of Pledge</t>
  </si>
  <si>
    <t>Pledge Amount</t>
  </si>
  <si>
    <t>Amount Paid</t>
  </si>
  <si>
    <t xml:space="preserve">Date Paid </t>
  </si>
  <si>
    <t>Balance</t>
  </si>
  <si>
    <t xml:space="preserve">MINERSVILLE FIRE - RESCUE </t>
  </si>
  <si>
    <t xml:space="preserve">MCADOO FIRE COMPANY INC -MCADOO </t>
  </si>
  <si>
    <t xml:space="preserve">DEER LAKE &amp; WEST BRUNSWICK RELIEF ASSOCIATION </t>
  </si>
  <si>
    <t xml:space="preserve">CITIZENS FIRE CO - BRANCHDALE </t>
  </si>
  <si>
    <t xml:space="preserve">CITIZENS FIRE CO - PALO ALTO </t>
  </si>
  <si>
    <t>CITIZENS FIRE CO - TAMAQUA</t>
  </si>
  <si>
    <t xml:space="preserve">CITIZEN'S FIRE CO #1 OF MIDDLEPORT </t>
  </si>
  <si>
    <t>CITIZENS FIRE CO #1, GORDON</t>
  </si>
  <si>
    <t>CITIZENS FIRE CO #2 - MAHANOY CITY</t>
  </si>
  <si>
    <t xml:space="preserve">CLOVER FIRE CO - HECKSCHERVILLE </t>
  </si>
  <si>
    <t xml:space="preserve">COALDALE VOLLUNTEER FIRE CO #1 </t>
  </si>
  <si>
    <t>COLUMBIA HOSE &amp; STEAM FIRE ENGINE CO #1 (SHENANDOAH)</t>
  </si>
  <si>
    <t xml:space="preserve">COLUMBIA HOSE CO </t>
  </si>
  <si>
    <t xml:space="preserve">COMMUNITY FIRE CO, NEW RINGGOLD </t>
  </si>
  <si>
    <t xml:space="preserve">COMMUNITY FIRE COMPANY, LANDINGVILLE </t>
  </si>
  <si>
    <t>CONTINENTIAL HOSE CO. #3, GILBERTON</t>
  </si>
  <si>
    <t xml:space="preserve">CRESSONA FIRE CO. #1, CRESSONA </t>
  </si>
  <si>
    <t xml:space="preserve">DEFENDER HOSE CO #3 </t>
  </si>
  <si>
    <t xml:space="preserve">DONALDSON FIRE CO VOL FIREMENS RELIEF ASSN </t>
  </si>
  <si>
    <t xml:space="preserve">EAST END FIRE CO #2 - PALO ALTO </t>
  </si>
  <si>
    <t xml:space="preserve">EAST NORWEGIAN TWP FIRE CO </t>
  </si>
  <si>
    <t xml:space="preserve">FORESTVILLE CITIZENS FIRE CO #1 </t>
  </si>
  <si>
    <t>FRACKVILLE FIREMEN'S RELIEF ASSN</t>
  </si>
  <si>
    <t xml:space="preserve">FRIEDENBURG FIRE COMPANY #1 </t>
  </si>
  <si>
    <t>NEW MINERSVILLE FIRE CO</t>
  </si>
  <si>
    <t xml:space="preserve">TREMONT FIRE CO #1 </t>
  </si>
  <si>
    <t xml:space="preserve">RESCUE HOOK &amp; LADDER - ST. CLAIR </t>
  </si>
  <si>
    <t>DEER LAKE &amp; WEST BRUNSWICK FIRE CO #1</t>
  </si>
  <si>
    <t>Contact #</t>
  </si>
  <si>
    <t>Contact</t>
  </si>
  <si>
    <t>570-527-8048</t>
  </si>
  <si>
    <t>John Matz</t>
  </si>
  <si>
    <t xml:space="preserve">DONALDSON FIRE CO #1 </t>
  </si>
  <si>
    <t>570-691-7671</t>
  </si>
  <si>
    <t>Mike Scheib</t>
  </si>
  <si>
    <t xml:space="preserve">EAST END FIRE CO - TAMAQUA </t>
  </si>
  <si>
    <t xml:space="preserve">GOOD AMERICAN HOSE CO - MAHANOY CITY </t>
  </si>
  <si>
    <t xml:space="preserve">GOOD INTENT FIRE CO., NEW PHILADELPHIA </t>
  </si>
  <si>
    <t xml:space="preserve">GOOD INTENT HOSE #1, LLEWELLYN </t>
  </si>
  <si>
    <t xml:space="preserve">GOOD WILL FIRE CO #1, MINERSVILLE </t>
  </si>
  <si>
    <t xml:space="preserve">GOOD WILL FIRE CO #4 - POTTSVILLE </t>
  </si>
  <si>
    <t xml:space="preserve">GOOD WILL HOSE CO - CUMBOLA </t>
  </si>
  <si>
    <t xml:space="preserve">GOOD WILL HOSE CO #1, FRACKVILLE </t>
  </si>
  <si>
    <t xml:space="preserve">HUMANE FIRE CO #1 - POTTSVILLE </t>
  </si>
  <si>
    <t xml:space="preserve">JOLIETT VOL FIRE CO </t>
  </si>
  <si>
    <t xml:space="preserve">KASKA VOLUNTEER FIRE CO </t>
  </si>
  <si>
    <t xml:space="preserve">GOOD WILL HOSE CO, CRESSONA </t>
  </si>
  <si>
    <t xml:space="preserve">HEGINS VALLEY FIRE RESCUE </t>
  </si>
  <si>
    <t xml:space="preserve">HEIGHTS FIRE COMPANY, SHEHAHDOAH </t>
  </si>
  <si>
    <t xml:space="preserve">KASKA VOLUNTEER FIRE CO, KASKA </t>
  </si>
  <si>
    <t>570-695-3624</t>
  </si>
  <si>
    <t>KLINGERSTOWN FIRE CO</t>
  </si>
  <si>
    <t>MAHANOY CITY VOLUNTEER FIREMEN'S RELIEF</t>
  </si>
  <si>
    <t xml:space="preserve">MAHANTONGO VALLEY FIRE CO </t>
  </si>
  <si>
    <t xml:space="preserve">MARLIN HOSE CO, MARLIN </t>
  </si>
  <si>
    <t xml:space="preserve">MOUNTAINEER HOSE CO, MINERSVILLE </t>
  </si>
  <si>
    <t>570-617-4785</t>
  </si>
  <si>
    <t>Jim O'Brien</t>
  </si>
  <si>
    <t>570=233-5987</t>
  </si>
  <si>
    <t>Bob Leshko</t>
  </si>
  <si>
    <t>484-256-3066</t>
  </si>
  <si>
    <t>MOUNT CARBON FIRE CO</t>
  </si>
  <si>
    <t>MT. PLEASANT HOSE CO</t>
  </si>
  <si>
    <t>NEWTOWN VOL FIRE CO</t>
  </si>
  <si>
    <t>NEW ENGLAND FIRE CO</t>
  </si>
  <si>
    <t xml:space="preserve">NO 1 EMERGENCY &amp; RESCUE -TAMAQUA </t>
  </si>
  <si>
    <t xml:space="preserve">NORTH END FIRE COMPANY, PINE GROVE </t>
  </si>
  <si>
    <t xml:space="preserve">NUREMBERG-WESTON VOLUNTEER FIRE CO </t>
  </si>
  <si>
    <t xml:space="preserve">LAVELLE VOLUNTEER FIRE CO </t>
  </si>
  <si>
    <t xml:space="preserve">ORWIN VOL FIRE CO </t>
  </si>
  <si>
    <t xml:space="preserve">PHOENIX FIRE CO #2, SHENANDOAH </t>
  </si>
  <si>
    <t xml:space="preserve">PINE GROVE HH&amp;L FIRE CO #1 </t>
  </si>
  <si>
    <t xml:space="preserve">POLISH AMERICAN FIRE CO #4 - SHENANDOAH </t>
  </si>
  <si>
    <t>POTTSVILLE FIREMEN'S RELIEF ASSN.</t>
  </si>
  <si>
    <t xml:space="preserve">QUAKAKE VOLUNTEER FIRE COMPANY INC </t>
  </si>
  <si>
    <t>RAINBOW HOSE CO #1, SCHUYLKILL HAVEN</t>
  </si>
  <si>
    <t>RESCUE HOOK &amp; LADDER CO - SHENANDOAH</t>
  </si>
  <si>
    <t xml:space="preserve">RYAN TOWNSHIP EMERGENCY &amp; RESCUE SQUAD </t>
  </si>
  <si>
    <t xml:space="preserve">SACRAMENTO COMMUNITY FIRE CO </t>
  </si>
  <si>
    <t xml:space="preserve">SCHUYLKILL HAVEN FIREMAN'S RELIEF ASSN </t>
  </si>
  <si>
    <t xml:space="preserve">SCHUYLKILL HOSE CO #2  - SCHUYLKILL HAVEN </t>
  </si>
  <si>
    <t xml:space="preserve">SHEPPTON-ONEIDA VOLUNTEER FIRE CO. </t>
  </si>
  <si>
    <t>SELTZER HOSE CO</t>
  </si>
  <si>
    <t xml:space="preserve">RINGTOWN VALLEY FIRE &amp; RESCUE CO </t>
  </si>
  <si>
    <t>RYAN TOWNSHIP FIRE CO</t>
  </si>
  <si>
    <t>SOUTH CASS CITIZENS FIRE CO</t>
  </si>
  <si>
    <t xml:space="preserve">SOUTH WARD FIRE CO, TAMAQUA </t>
  </si>
  <si>
    <t xml:space="preserve">SUEDBERG COMMUNITY FIRE COMPANY </t>
  </si>
  <si>
    <t>TAMAQUA VOL FIREMEN'S RELIEF ASSN</t>
  </si>
  <si>
    <t xml:space="preserve">SUMMIT STATION FIRE CO </t>
  </si>
  <si>
    <t>570-640-2815</t>
  </si>
  <si>
    <t>Bill Umbenhauer</t>
  </si>
  <si>
    <t>570-395-3915</t>
  </si>
  <si>
    <t xml:space="preserve">YORKVILLE HOSE &amp; FIRE CO # 1 - POTTSVILLE </t>
  </si>
  <si>
    <t xml:space="preserve">TREMONT FIREMEN'S RELIEF FUND </t>
  </si>
  <si>
    <t>TUSCARORA FIRE CO</t>
  </si>
  <si>
    <t>VOLUNTEER FIRE CO. - TOWER CITY</t>
  </si>
  <si>
    <t xml:space="preserve">WASHINGTON FIRE CO #1 - ASHLAND </t>
  </si>
  <si>
    <t xml:space="preserve">WASHINGTON HOOK &amp; LADDER CO, MAHANOY CITY </t>
  </si>
  <si>
    <t xml:space="preserve">WEST END FIRE &amp; RESCUE, MAHANOY CITY </t>
  </si>
  <si>
    <t xml:space="preserve">WEST END FIRE CO #5, ST.CLAIR </t>
  </si>
  <si>
    <t xml:space="preserve">WEST END HOSE CO #7  - POTTSVILLE </t>
  </si>
  <si>
    <t xml:space="preserve">WEST PENN FIRE CO #1 </t>
  </si>
  <si>
    <t xml:space="preserve">WILLIAM PENN FIRE CO </t>
  </si>
  <si>
    <t xml:space="preserve">PORT CLINTON FIRE CO </t>
  </si>
  <si>
    <t xml:space="preserve">MARY-D FIRE CO </t>
  </si>
  <si>
    <t xml:space="preserve">RAVINE FIRE CO </t>
  </si>
  <si>
    <t>Street Address</t>
  </si>
  <si>
    <t>City</t>
  </si>
  <si>
    <t>State</t>
  </si>
  <si>
    <t>Zip</t>
  </si>
  <si>
    <t>323 West Norwegian Street</t>
  </si>
  <si>
    <t>Pottsville</t>
  </si>
  <si>
    <t>PA</t>
  </si>
  <si>
    <t>1 Ash Road</t>
  </si>
  <si>
    <t xml:space="preserve">Deer Lake </t>
  </si>
  <si>
    <t>1 West Center Streeet</t>
  </si>
  <si>
    <t>Donaldson</t>
  </si>
  <si>
    <t>P O Box 421</t>
  </si>
  <si>
    <t>401 Main Street</t>
  </si>
  <si>
    <t>P O Box 116</t>
  </si>
  <si>
    <t>McAdoo</t>
  </si>
  <si>
    <t>P O Box 434</t>
  </si>
  <si>
    <t>Minersville</t>
  </si>
  <si>
    <t>500 Line Street</t>
  </si>
  <si>
    <t>136 North Second Street</t>
  </si>
  <si>
    <t>St. Clair</t>
  </si>
  <si>
    <t>P O Box 56</t>
  </si>
  <si>
    <t>Tremont</t>
  </si>
  <si>
    <t>P O Box 961</t>
  </si>
  <si>
    <t>570-345-4254</t>
  </si>
  <si>
    <t>P O Box 276</t>
  </si>
  <si>
    <t>Pine Grove</t>
  </si>
  <si>
    <t>GIRARDVILLE FIRE DEPT - (Girard &amp; Rangers)</t>
  </si>
  <si>
    <t>570-874-4030</t>
  </si>
  <si>
    <t>P O Box 157</t>
  </si>
  <si>
    <t>Frackville</t>
  </si>
  <si>
    <t>39 Mauch Chunk Street</t>
  </si>
  <si>
    <t>Tamaqua</t>
  </si>
  <si>
    <t>570-668-2101</t>
  </si>
  <si>
    <t>570-668-4320</t>
  </si>
  <si>
    <t>Box 19</t>
  </si>
  <si>
    <t>Tuscarora</t>
  </si>
  <si>
    <t>Leroy Boyer</t>
  </si>
  <si>
    <t>P O Box 557</t>
  </si>
  <si>
    <t>Schuylkill Haven</t>
  </si>
  <si>
    <t>12//29/2016</t>
  </si>
  <si>
    <t>570-617-3374</t>
  </si>
  <si>
    <t xml:space="preserve">225 South Balliet St </t>
  </si>
  <si>
    <t>In memory of Joseph Olshaksy</t>
  </si>
  <si>
    <t>p o box 27</t>
  </si>
  <si>
    <t>Gordon</t>
  </si>
  <si>
    <t>17936-0027</t>
  </si>
  <si>
    <t>25 North Street</t>
  </si>
  <si>
    <t>570-467-2416</t>
  </si>
  <si>
    <t>945 Barnesville Drive</t>
  </si>
  <si>
    <t xml:space="preserve">Barnsville </t>
  </si>
  <si>
    <t>P O Box 151</t>
  </si>
  <si>
    <t>300 Furance Street</t>
  </si>
  <si>
    <t xml:space="preserve">Shenandoah </t>
  </si>
  <si>
    <t xml:space="preserve"> </t>
  </si>
  <si>
    <t>Ringtown</t>
  </si>
  <si>
    <t xml:space="preserve">PA  </t>
  </si>
  <si>
    <t>P O Box 132</t>
  </si>
  <si>
    <t xml:space="preserve">PA </t>
  </si>
  <si>
    <t>1 Line Avenue</t>
  </si>
  <si>
    <t>Joe Lescowitch</t>
  </si>
  <si>
    <t>459 Hazle Street</t>
  </si>
  <si>
    <t>Sugarloaf</t>
  </si>
  <si>
    <t>570-527-3026</t>
  </si>
  <si>
    <t>Mike Melochick</t>
  </si>
  <si>
    <t>P O Box 754</t>
  </si>
  <si>
    <t>P O Box 243</t>
  </si>
  <si>
    <t>17 North Jardin Street</t>
  </si>
  <si>
    <t>Shenandoah</t>
  </si>
  <si>
    <t>570-527-7037</t>
  </si>
  <si>
    <t>570-668-5408</t>
  </si>
  <si>
    <t>19 Pine Street</t>
  </si>
  <si>
    <t>resqu992@pts.net</t>
  </si>
  <si>
    <t>570-544-3014</t>
  </si>
  <si>
    <t>131 Front Street</t>
  </si>
  <si>
    <t>Auburn</t>
  </si>
  <si>
    <t>570-573-4987</t>
  </si>
  <si>
    <t xml:space="preserve">8 Hillside Lane </t>
  </si>
  <si>
    <t>New Philadelphia</t>
  </si>
  <si>
    <t>Quakade</t>
  </si>
  <si>
    <t>114 Nicholas Street</t>
  </si>
  <si>
    <t>570-449-5555</t>
  </si>
  <si>
    <t>Jason Messerschmidt</t>
  </si>
  <si>
    <t>45 Mahanoy Avenue</t>
  </si>
  <si>
    <t>Kurt Shelhamer</t>
  </si>
  <si>
    <t>P O Box 1222</t>
  </si>
  <si>
    <t>Ronald Radel, FC</t>
  </si>
  <si>
    <t>P O Box 54</t>
  </si>
  <si>
    <t>Sacramento</t>
  </si>
  <si>
    <t>570-462-9572</t>
  </si>
  <si>
    <t>115 West Centre Street</t>
  </si>
  <si>
    <t>570-462-9574</t>
  </si>
  <si>
    <t>742 West Centre Street</t>
  </si>
  <si>
    <t xml:space="preserve">LIBERTY FIRE CO #4, SCHUYLKILL HAVEN </t>
  </si>
  <si>
    <t xml:space="preserve">MAHANOY CITY FIRE DEPARTMENT </t>
  </si>
  <si>
    <t>Tony Blackwell</t>
  </si>
  <si>
    <t xml:space="preserve">Mahanoy City </t>
  </si>
  <si>
    <t>P O Box 301</t>
  </si>
  <si>
    <t>570-385-5258</t>
  </si>
  <si>
    <t>34 Sillman Street</t>
  </si>
  <si>
    <t>Cressona</t>
  </si>
  <si>
    <t>Friedensburg</t>
  </si>
  <si>
    <t>570-640-5455</t>
  </si>
  <si>
    <t>Gary Schaeffer</t>
  </si>
  <si>
    <t>P O Box 195</t>
  </si>
  <si>
    <t>New Ringgold</t>
  </si>
  <si>
    <t>570-778-1475</t>
  </si>
  <si>
    <t>P O Box 409</t>
  </si>
  <si>
    <t>P O Box 414</t>
  </si>
  <si>
    <t xml:space="preserve">Lavelle </t>
  </si>
  <si>
    <t>570-657-0088</t>
  </si>
  <si>
    <t>99 W. Rowe Street</t>
  </si>
  <si>
    <t>P O Box 162</t>
  </si>
  <si>
    <t>Municipalities</t>
  </si>
  <si>
    <t>St Clair Borough</t>
  </si>
  <si>
    <t>Total Municipal Contributions</t>
  </si>
  <si>
    <t>16 South Third Street</t>
  </si>
  <si>
    <t>St Clair</t>
  </si>
  <si>
    <t>FRIENDSHIP FIRE COMPANY - ENGLEWOOD</t>
  </si>
  <si>
    <t>FRIENDSHIP FIRE COMPANY - ORWIGSBURG</t>
  </si>
  <si>
    <t>570-573-25968</t>
  </si>
  <si>
    <t>P O Box 205</t>
  </si>
  <si>
    <t>Orwigsburg</t>
  </si>
  <si>
    <t>85 Walnut Street</t>
  </si>
  <si>
    <t>Mary D</t>
  </si>
  <si>
    <t>148-150 Swatara Road</t>
  </si>
  <si>
    <t xml:space="preserve">Shenandoah Heights </t>
  </si>
  <si>
    <t>570-462-0256</t>
  </si>
  <si>
    <t>PHOENIX FIRE CO #2, Pottsville</t>
  </si>
  <si>
    <t>Potttsville</t>
  </si>
  <si>
    <t>ladder21@verizon.net</t>
  </si>
  <si>
    <t>per Joe Spotts</t>
  </si>
  <si>
    <t xml:space="preserve">200 Humane Avenue </t>
  </si>
  <si>
    <t>570-527-7903</t>
  </si>
  <si>
    <t>553 East Broad Street</t>
  </si>
  <si>
    <t>DELANO FIRE COMPANY 1</t>
  </si>
  <si>
    <t>P O BOX 153</t>
  </si>
  <si>
    <t>DELANO</t>
  </si>
  <si>
    <t>Pine Grove Borough</t>
  </si>
  <si>
    <t>One Snyder Avenue</t>
  </si>
  <si>
    <t>Individual/PrivateCompanie/PrivateOrganizations</t>
  </si>
  <si>
    <t>Horning's Supply Inc.</t>
  </si>
  <si>
    <t>9/115/2016</t>
  </si>
  <si>
    <t>23 Park Lane</t>
  </si>
  <si>
    <t>Hegins</t>
  </si>
  <si>
    <t>Total Individual/PrivateCompanies/PrivateOrganizations</t>
  </si>
  <si>
    <t>Opertion Hugs and Kisses</t>
  </si>
  <si>
    <t>7 Mill Race Avenue</t>
  </si>
  <si>
    <t>17963-1505</t>
  </si>
  <si>
    <t>P O Box 163</t>
  </si>
  <si>
    <t>Llewellyn</t>
  </si>
  <si>
    <t>17944-0163</t>
  </si>
  <si>
    <t>Toaal Pledged &amp; collected</t>
  </si>
  <si>
    <t>570-668-3133</t>
  </si>
  <si>
    <t>325 Van Gelder Street</t>
  </si>
  <si>
    <t>GILBERTON BOROUGH FIRE DEPARTMENTS</t>
  </si>
  <si>
    <t>570-205-3289</t>
  </si>
  <si>
    <t xml:space="preserve">229 MAIN STREET </t>
  </si>
  <si>
    <t>GILBERTON</t>
  </si>
  <si>
    <t xml:space="preserve">HUMANE STEAM FIRE COMPANY, MAHANOY CITY </t>
  </si>
  <si>
    <t>*COMBINED WITH MAHANOY CITY FIRE DEPARTMENT CONTRIBUTION</t>
  </si>
  <si>
    <t>*Combined with GILBERTON BOROUGH FIRE DEPT. CONTRIBUTION</t>
  </si>
  <si>
    <t>36 Wood Street</t>
  </si>
  <si>
    <t>Quandel Foundation</t>
  </si>
  <si>
    <t>484-256-0556</t>
  </si>
  <si>
    <t>P O Box 118</t>
  </si>
  <si>
    <t>GOODWILL FIRE COMPANY #1,  Port Carbon</t>
  </si>
  <si>
    <t>570-628-3012</t>
  </si>
  <si>
    <t>88 Washington Street</t>
  </si>
  <si>
    <t>Port Carbon</t>
  </si>
  <si>
    <t>Schuylkill Township</t>
  </si>
  <si>
    <t>03/27/217</t>
  </si>
  <si>
    <t xml:space="preserve">County of Schuylkill </t>
  </si>
  <si>
    <t>As of7/17/17</t>
  </si>
  <si>
    <t>7 Miller Lane</t>
  </si>
  <si>
    <t>Companies Contributing   - 65</t>
  </si>
  <si>
    <t>102 Main Road</t>
  </si>
  <si>
    <t>Pitman</t>
  </si>
  <si>
    <t>As of 10/12/2017</t>
  </si>
  <si>
    <t>Reilly Township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</si>
</sst>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(&quot;$&quot;* #,##0.00_);_(&quot;$&quot;* \(#,##0.00\);_(&quot;$&quot;* &quot;-&quot;??_);_(@_)"/>
    <numFmt numFmtId="43" formatCode="_(* #,##0.00_);_(* \(#,##0.00\);_(* &quot;-&quot;??_);_(@_)"/>
    <numFmt numFmtId="165" formatCode="###,###,##0.00"/>
  </numFmts>
  <fonts count="15">
    <font>
      <sz val="10"/>
      <name val="Arial"/>
    </font>
    <font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sz val="8"/>
      <name val="Ariel"/>
    </font>
    <font>
      <sz val="8"/>
      <name val="Arial Black"/>
      <family val="2"/>
    </font>
    <font>
      <sz val="10"/>
      <name val="Arial Black"/>
      <family val="2"/>
    </font>
    <font>
      <b/>
      <sz val="8"/>
      <name val="Arial Black"/>
      <family val="2"/>
    </font>
    <font>
      <b/>
      <sz val="10"/>
      <name val="Arial Black"/>
      <family val="2"/>
    </font>
    <font>
      <b/>
      <sz val="8"/>
      <name val="Arial"/>
      <family val="2"/>
    </font>
    <font>
      <b/>
      <sz val="10"/>
      <name val="Arial"/>
      <family val="2"/>
    </font>
    <font>
      <u/>
      <sz val="10"/>
      <color theme="10"/>
      <name val="Arial"/>
      <family val="2"/>
    </font>
    <font>
      <sz val="8"/>
      <color rgb="FFFF0000"/>
      <name val="Ariel"/>
    </font>
    <font>
      <sz val="8"/>
      <color rgb="FF00B050"/>
      <name val="Ariel"/>
    </font>
    <font>
      <u/>
      <sz val="10"/>
      <color theme="10"/>
      <name val="Arial Blac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1" fillId="0" borderId="0" applyNumberFormat="0" applyFill="0" applyBorder="0" applyAlignment="0" applyProtection="0"/>
  </cellStyleXfs>
  <cellXfs count="91">
    <xf numFmtId="0" fontId="2" fillId="0" borderId="0" xfId="0" applyFont="1"/>
    <xf numFmtId="0" fontId="2" fillId="0" borderId="0" xfId="0" applyFont="1" applyAlignment="1">
      <alignment horizontal="center"/>
    </xf>
    <xf numFmtId="0" fontId="3" fillId="0" borderId="0" xfId="0" applyFont="1"/>
    <xf numFmtId="43" fontId="3" fillId="0" borderId="0" xfId="0" applyNumberFormat="1" applyFont="1"/>
    <xf numFmtId="0" fontId="3" fillId="0" borderId="0" xfId="0" applyFont="1" applyBorder="1" applyAlignment="1">
      <alignment horizontal="center"/>
    </xf>
    <xf numFmtId="0" fontId="3" fillId="0" borderId="0" xfId="0" applyFont="1" applyBorder="1"/>
    <xf numFmtId="0" fontId="4" fillId="0" borderId="1" xfId="0" applyFont="1" applyBorder="1" applyAlignment="1">
      <alignment horizontal="center" vertical="top"/>
    </xf>
    <xf numFmtId="0" fontId="4" fillId="0" borderId="1" xfId="0" applyFont="1" applyBorder="1" applyAlignment="1">
      <alignment horizontal="center" vertical="top" wrapText="1"/>
    </xf>
    <xf numFmtId="43" fontId="4" fillId="0" borderId="1" xfId="0" applyNumberFormat="1" applyFont="1" applyBorder="1" applyAlignment="1">
      <alignment horizontal="center" vertical="top" wrapText="1"/>
    </xf>
    <xf numFmtId="14" fontId="4" fillId="0" borderId="1" xfId="0" applyNumberFormat="1" applyFont="1" applyBorder="1" applyAlignment="1">
      <alignment horizontal="center" vertical="top"/>
    </xf>
    <xf numFmtId="165" fontId="4" fillId="0" borderId="1" xfId="0" applyNumberFormat="1" applyFont="1" applyBorder="1" applyAlignment="1">
      <alignment horizontal="center" vertical="top" wrapText="1"/>
    </xf>
    <xf numFmtId="43" fontId="4" fillId="0" borderId="1" xfId="0" applyNumberFormat="1" applyFont="1" applyBorder="1" applyAlignment="1">
      <alignment horizontal="center" vertical="top"/>
    </xf>
    <xf numFmtId="0" fontId="3" fillId="0" borderId="1" xfId="0" applyFont="1" applyBorder="1" applyAlignment="1">
      <alignment horizontal="center"/>
    </xf>
    <xf numFmtId="0" fontId="12" fillId="0" borderId="1" xfId="0" applyFont="1" applyBorder="1" applyAlignment="1">
      <alignment horizontal="left" vertical="top"/>
    </xf>
    <xf numFmtId="0" fontId="4" fillId="0" borderId="1" xfId="0" applyFont="1" applyBorder="1" applyAlignment="1">
      <alignment horizontal="left" vertical="top"/>
    </xf>
    <xf numFmtId="43" fontId="4" fillId="0" borderId="1" xfId="0" applyNumberFormat="1" applyFont="1" applyBorder="1" applyAlignment="1">
      <alignment horizontal="right" vertical="top"/>
    </xf>
    <xf numFmtId="14" fontId="4" fillId="0" borderId="1" xfId="0" applyNumberFormat="1" applyFont="1" applyBorder="1" applyAlignment="1">
      <alignment horizontal="right" vertical="top"/>
    </xf>
    <xf numFmtId="165" fontId="4" fillId="0" borderId="1" xfId="0" applyNumberFormat="1" applyFont="1" applyBorder="1" applyAlignment="1">
      <alignment horizontal="right" vertical="top"/>
    </xf>
    <xf numFmtId="0" fontId="3" fillId="0" borderId="1" xfId="0" applyFont="1" applyBorder="1"/>
    <xf numFmtId="14" fontId="3" fillId="0" borderId="0" xfId="0" applyNumberFormat="1" applyFont="1"/>
    <xf numFmtId="0" fontId="13" fillId="0" borderId="1" xfId="0" applyFont="1" applyBorder="1" applyAlignment="1">
      <alignment horizontal="left" vertical="top"/>
    </xf>
    <xf numFmtId="0" fontId="3" fillId="0" borderId="0" xfId="0" applyFont="1" applyAlignment="1">
      <alignment horizontal="center"/>
    </xf>
    <xf numFmtId="1" fontId="3" fillId="0" borderId="0" xfId="0" applyNumberFormat="1" applyFont="1"/>
    <xf numFmtId="1" fontId="4" fillId="0" borderId="1" xfId="0" applyNumberFormat="1" applyFont="1" applyBorder="1" applyAlignment="1">
      <alignment horizontal="center" vertical="top"/>
    </xf>
    <xf numFmtId="1" fontId="4" fillId="0" borderId="1" xfId="0" applyNumberFormat="1" applyFont="1" applyBorder="1" applyAlignment="1">
      <alignment horizontal="right" vertical="top"/>
    </xf>
    <xf numFmtId="0" fontId="5" fillId="0" borderId="1" xfId="0" applyFont="1" applyBorder="1" applyAlignment="1">
      <alignment horizontal="left" vertical="top"/>
    </xf>
    <xf numFmtId="14" fontId="5" fillId="0" borderId="1" xfId="0" applyNumberFormat="1" applyFont="1" applyBorder="1" applyAlignment="1">
      <alignment horizontal="left" vertical="top"/>
    </xf>
    <xf numFmtId="43" fontId="5" fillId="0" borderId="1" xfId="0" applyNumberFormat="1" applyFont="1" applyBorder="1" applyAlignment="1">
      <alignment horizontal="right" vertical="top"/>
    </xf>
    <xf numFmtId="14" fontId="5" fillId="0" borderId="1" xfId="0" applyNumberFormat="1" applyFont="1" applyBorder="1" applyAlignment="1">
      <alignment horizontal="right" vertical="top"/>
    </xf>
    <xf numFmtId="1" fontId="5" fillId="0" borderId="1" xfId="0" applyNumberFormat="1" applyFont="1" applyBorder="1" applyAlignment="1">
      <alignment horizontal="right" vertical="top"/>
    </xf>
    <xf numFmtId="165" fontId="5" fillId="0" borderId="1" xfId="0" applyNumberFormat="1" applyFont="1" applyBorder="1" applyAlignment="1">
      <alignment horizontal="right" vertical="top"/>
    </xf>
    <xf numFmtId="0" fontId="5" fillId="0" borderId="1" xfId="0" applyFont="1" applyBorder="1" applyAlignment="1">
      <alignment horizontal="center"/>
    </xf>
    <xf numFmtId="0" fontId="5" fillId="0" borderId="1" xfId="0" applyFont="1" applyBorder="1"/>
    <xf numFmtId="0" fontId="5" fillId="0" borderId="0" xfId="0" applyFont="1"/>
    <xf numFmtId="0" fontId="6" fillId="0" borderId="0" xfId="0" applyFont="1"/>
    <xf numFmtId="0" fontId="5" fillId="0" borderId="0" xfId="0" applyFont="1" applyFill="1" applyBorder="1"/>
    <xf numFmtId="0" fontId="14" fillId="0" borderId="0" xfId="1" applyFont="1" applyFill="1" applyBorder="1"/>
    <xf numFmtId="0" fontId="7" fillId="0" borderId="1" xfId="0" applyFont="1" applyBorder="1" applyAlignment="1">
      <alignment horizontal="left" vertical="top"/>
    </xf>
    <xf numFmtId="43" fontId="7" fillId="0" borderId="1" xfId="0" applyNumberFormat="1" applyFont="1" applyBorder="1" applyAlignment="1">
      <alignment horizontal="right" vertical="top"/>
    </xf>
    <xf numFmtId="14" fontId="7" fillId="0" borderId="1" xfId="0" applyNumberFormat="1" applyFont="1" applyBorder="1" applyAlignment="1">
      <alignment horizontal="right" vertical="top"/>
    </xf>
    <xf numFmtId="1" fontId="7" fillId="0" borderId="1" xfId="0" applyNumberFormat="1" applyFont="1" applyBorder="1" applyAlignment="1">
      <alignment horizontal="right" vertical="top"/>
    </xf>
    <xf numFmtId="165" fontId="7" fillId="0" borderId="1" xfId="0" applyNumberFormat="1" applyFont="1" applyBorder="1" applyAlignment="1">
      <alignment horizontal="right" vertical="top"/>
    </xf>
    <xf numFmtId="0" fontId="7" fillId="0" borderId="1" xfId="0" applyFont="1" applyBorder="1" applyAlignment="1">
      <alignment horizontal="center"/>
    </xf>
    <xf numFmtId="0" fontId="7" fillId="0" borderId="1" xfId="0" applyFont="1" applyBorder="1"/>
    <xf numFmtId="0" fontId="7" fillId="0" borderId="0" xfId="0" applyFont="1"/>
    <xf numFmtId="0" fontId="8" fillId="0" borderId="0" xfId="0" applyFont="1"/>
    <xf numFmtId="14" fontId="7" fillId="0" borderId="1" xfId="0" applyNumberFormat="1" applyFont="1" applyBorder="1" applyAlignment="1">
      <alignment horizontal="left" vertical="top"/>
    </xf>
    <xf numFmtId="43" fontId="5" fillId="0" borderId="0" xfId="0" applyNumberFormat="1" applyFont="1"/>
    <xf numFmtId="14" fontId="5" fillId="0" borderId="0" xfId="0" applyNumberFormat="1" applyFont="1"/>
    <xf numFmtId="1" fontId="5" fillId="0" borderId="0" xfId="0" applyNumberFormat="1" applyFont="1"/>
    <xf numFmtId="0" fontId="5" fillId="0" borderId="0" xfId="0" applyFont="1" applyBorder="1" applyAlignment="1">
      <alignment horizontal="center"/>
    </xf>
    <xf numFmtId="0" fontId="5" fillId="0" borderId="0" xfId="0" applyFont="1" applyBorder="1"/>
    <xf numFmtId="0" fontId="3" fillId="0" borderId="0" xfId="0" applyFont="1" applyBorder="1" applyAlignment="1">
      <alignment vertical="top" wrapText="1"/>
    </xf>
    <xf numFmtId="43" fontId="3" fillId="0" borderId="0" xfId="0" applyNumberFormat="1" applyFont="1" applyBorder="1" applyAlignment="1">
      <alignment vertical="top" wrapText="1"/>
    </xf>
    <xf numFmtId="44" fontId="4" fillId="2" borderId="1" xfId="0" applyNumberFormat="1" applyFont="1" applyFill="1" applyBorder="1" applyAlignment="1">
      <alignment horizontal="center" vertical="top"/>
    </xf>
    <xf numFmtId="44" fontId="4" fillId="2" borderId="1" xfId="0" applyNumberFormat="1" applyFont="1" applyFill="1" applyBorder="1" applyAlignment="1">
      <alignment horizontal="left" vertical="top"/>
    </xf>
    <xf numFmtId="44" fontId="5" fillId="2" borderId="1" xfId="0" applyNumberFormat="1" applyFont="1" applyFill="1" applyBorder="1" applyAlignment="1">
      <alignment horizontal="left" vertical="top"/>
    </xf>
    <xf numFmtId="44" fontId="7" fillId="2" borderId="1" xfId="0" applyNumberFormat="1" applyFont="1" applyFill="1" applyBorder="1" applyAlignment="1">
      <alignment horizontal="left" vertical="top"/>
    </xf>
    <xf numFmtId="44" fontId="3" fillId="2" borderId="0" xfId="0" applyNumberFormat="1" applyFont="1" applyFill="1"/>
    <xf numFmtId="44" fontId="5" fillId="2" borderId="0" xfId="0" applyNumberFormat="1" applyFont="1" applyFill="1"/>
    <xf numFmtId="0" fontId="1" fillId="0" borderId="0" xfId="0" applyFont="1"/>
    <xf numFmtId="0" fontId="11" fillId="0" borderId="0" xfId="1"/>
    <xf numFmtId="44" fontId="7" fillId="2" borderId="0" xfId="0" applyNumberFormat="1" applyFont="1" applyFill="1"/>
    <xf numFmtId="43" fontId="7" fillId="0" borderId="0" xfId="0" applyNumberFormat="1" applyFont="1"/>
    <xf numFmtId="14" fontId="7" fillId="0" borderId="0" xfId="0" applyNumberFormat="1" applyFont="1"/>
    <xf numFmtId="1" fontId="7" fillId="0" borderId="0" xfId="0" applyNumberFormat="1" applyFont="1"/>
    <xf numFmtId="0" fontId="9" fillId="0" borderId="0" xfId="0" applyFont="1"/>
    <xf numFmtId="43" fontId="9" fillId="0" borderId="0" xfId="0" applyNumberFormat="1" applyFont="1"/>
    <xf numFmtId="0" fontId="9" fillId="0" borderId="0" xfId="0" applyFont="1" applyBorder="1" applyAlignment="1">
      <alignment horizontal="center"/>
    </xf>
    <xf numFmtId="0" fontId="9" fillId="0" borderId="0" xfId="0" applyFont="1" applyBorder="1"/>
    <xf numFmtId="0" fontId="10" fillId="0" borderId="0" xfId="0" applyFont="1"/>
    <xf numFmtId="44" fontId="9" fillId="2" borderId="0" xfId="0" applyNumberFormat="1" applyFont="1" applyFill="1"/>
    <xf numFmtId="14" fontId="9" fillId="0" borderId="0" xfId="0" applyNumberFormat="1" applyFont="1"/>
    <xf numFmtId="1" fontId="9" fillId="0" borderId="0" xfId="0" applyNumberFormat="1" applyFont="1"/>
    <xf numFmtId="0" fontId="7" fillId="0" borderId="0" xfId="0" applyFont="1" applyBorder="1" applyAlignment="1">
      <alignment horizontal="center"/>
    </xf>
    <xf numFmtId="0" fontId="7" fillId="0" borderId="0" xfId="0" applyFont="1" applyBorder="1"/>
    <xf numFmtId="0" fontId="3" fillId="0" borderId="1" xfId="0" applyFont="1" applyBorder="1" applyAlignment="1">
      <alignment horizontal="left" vertical="top"/>
    </xf>
    <xf numFmtId="14" fontId="3" fillId="0" borderId="1" xfId="0" applyNumberFormat="1" applyFont="1" applyBorder="1" applyAlignment="1">
      <alignment horizontal="left" vertical="top"/>
    </xf>
    <xf numFmtId="44" fontId="3" fillId="2" borderId="1" xfId="0" applyNumberFormat="1" applyFont="1" applyFill="1" applyBorder="1" applyAlignment="1">
      <alignment horizontal="left" vertical="top"/>
    </xf>
    <xf numFmtId="43" fontId="3" fillId="0" borderId="1" xfId="0" applyNumberFormat="1" applyFont="1" applyBorder="1" applyAlignment="1">
      <alignment horizontal="right" vertical="top"/>
    </xf>
    <xf numFmtId="14" fontId="3" fillId="0" borderId="1" xfId="0" applyNumberFormat="1" applyFont="1" applyBorder="1" applyAlignment="1">
      <alignment horizontal="right" vertical="top"/>
    </xf>
    <xf numFmtId="165" fontId="3" fillId="0" borderId="1" xfId="0" applyNumberFormat="1" applyFont="1" applyBorder="1" applyAlignment="1">
      <alignment horizontal="right" vertical="top"/>
    </xf>
    <xf numFmtId="14" fontId="3" fillId="0" borderId="0" xfId="0" applyNumberFormat="1" applyFont="1" applyBorder="1" applyAlignment="1">
      <alignment vertical="top" wrapText="1"/>
    </xf>
    <xf numFmtId="44" fontId="5" fillId="0" borderId="1" xfId="0" applyNumberFormat="1" applyFont="1" applyBorder="1"/>
    <xf numFmtId="43" fontId="5" fillId="0" borderId="0" xfId="0" applyNumberFormat="1" applyFont="1" applyBorder="1" applyAlignment="1">
      <alignment horizontal="right" vertical="top"/>
    </xf>
    <xf numFmtId="14" fontId="5" fillId="0" borderId="1" xfId="0" applyNumberFormat="1" applyFont="1" applyBorder="1"/>
    <xf numFmtId="14" fontId="5" fillId="0" borderId="0" xfId="0" applyNumberFormat="1" applyFont="1" applyBorder="1" applyAlignment="1">
      <alignment horizontal="right" vertical="top"/>
    </xf>
    <xf numFmtId="43" fontId="5" fillId="0" borderId="1" xfId="0" applyNumberFormat="1" applyFont="1" applyBorder="1"/>
    <xf numFmtId="43" fontId="4" fillId="0" borderId="0" xfId="0" applyNumberFormat="1" applyFont="1" applyBorder="1" applyAlignment="1">
      <alignment horizontal="right" vertical="top"/>
    </xf>
    <xf numFmtId="14" fontId="4" fillId="0" borderId="0" xfId="0" applyNumberFormat="1" applyFont="1" applyBorder="1" applyAlignment="1">
      <alignment horizontal="right" vertical="top"/>
    </xf>
    <xf numFmtId="0" fontId="3" fillId="0" borderId="2" xfId="0" applyFont="1" applyBorder="1" applyAlignment="1">
      <alignment vertical="top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ladder21@verizon.net" TargetMode="External"/><Relationship Id="rId1" Type="http://schemas.openxmlformats.org/officeDocument/2006/relationships/hyperlink" Target="mailto:resqu992@pts.ne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W147"/>
  <sheetViews>
    <sheetView tabSelected="1" workbookViewId="0">
      <selection activeCell="L48" sqref="L48"/>
    </sheetView>
  </sheetViews>
  <sheetFormatPr defaultRowHeight="12.75"/>
  <cols>
    <col min="1" max="1" width="52" style="2" customWidth="1"/>
    <col min="2" max="2" width="13.85546875" style="2" customWidth="1"/>
    <col min="3" max="3" width="12.85546875" style="58" customWidth="1"/>
    <col min="4" max="4" width="12" style="3" customWidth="1"/>
    <col min="5" max="5" width="10.5703125" style="19" customWidth="1"/>
    <col min="6" max="6" width="10.5703125" style="3" customWidth="1"/>
    <col min="7" max="7" width="10.5703125" style="19" customWidth="1"/>
    <col min="8" max="8" width="10.5703125" style="3" customWidth="1"/>
    <col min="9" max="9" width="10.5703125" style="19" customWidth="1"/>
    <col min="10" max="10" width="10.5703125" style="3" customWidth="1"/>
    <col min="11" max="13" width="10.5703125" style="19" customWidth="1"/>
    <col min="14" max="14" width="3.7109375" style="22" customWidth="1"/>
    <col min="15" max="15" width="3.140625" style="2" customWidth="1"/>
    <col min="16" max="16" width="11.28515625" style="3" customWidth="1"/>
    <col min="17" max="17" width="14.42578125" style="4" customWidth="1"/>
    <col min="18" max="18" width="15.28515625" style="5" customWidth="1"/>
    <col min="19" max="19" width="26" style="2" customWidth="1"/>
    <col min="20" max="20" width="15.28515625" style="2" customWidth="1"/>
    <col min="21" max="21" width="9.140625" style="2"/>
    <col min="22" max="22" width="10.7109375" style="2" customWidth="1"/>
  </cols>
  <sheetData>
    <row r="1" spans="1:23" ht="60" customHeight="1">
      <c r="A1" s="90" t="s">
        <v>1</v>
      </c>
      <c r="B1" s="90"/>
      <c r="C1" s="90"/>
      <c r="D1" s="90"/>
      <c r="E1" s="90"/>
      <c r="F1" s="53"/>
      <c r="G1" s="52"/>
      <c r="H1" s="53"/>
      <c r="I1" s="52"/>
      <c r="J1" s="53"/>
      <c r="K1" s="82"/>
      <c r="L1" s="82"/>
      <c r="M1" s="82"/>
    </row>
    <row r="2" spans="1:23" s="1" customFormat="1" ht="27.95" customHeight="1">
      <c r="A2" s="6"/>
      <c r="B2" s="7" t="s">
        <v>13</v>
      </c>
      <c r="C2" s="54" t="s">
        <v>14</v>
      </c>
      <c r="D2" s="8" t="s">
        <v>15</v>
      </c>
      <c r="E2" s="9" t="s">
        <v>16</v>
      </c>
      <c r="F2" s="11"/>
      <c r="G2" s="9"/>
      <c r="H2" s="11"/>
      <c r="I2" s="9"/>
      <c r="J2" s="11"/>
      <c r="K2" s="9"/>
      <c r="L2" s="9"/>
      <c r="M2" s="9"/>
      <c r="N2" s="23"/>
      <c r="O2" s="10"/>
      <c r="P2" s="11" t="s">
        <v>17</v>
      </c>
      <c r="Q2" s="12" t="s">
        <v>46</v>
      </c>
      <c r="R2" s="12" t="s">
        <v>47</v>
      </c>
      <c r="S2" s="21" t="s">
        <v>125</v>
      </c>
      <c r="T2" s="21" t="s">
        <v>126</v>
      </c>
      <c r="U2" s="21" t="s">
        <v>127</v>
      </c>
      <c r="V2" s="21" t="s">
        <v>128</v>
      </c>
    </row>
    <row r="3" spans="1:23" ht="15">
      <c r="A3" s="25" t="s">
        <v>3</v>
      </c>
      <c r="B3" s="26">
        <v>42400</v>
      </c>
      <c r="C3" s="56">
        <v>5000</v>
      </c>
      <c r="D3" s="27">
        <v>5000</v>
      </c>
      <c r="E3" s="28">
        <v>42400</v>
      </c>
      <c r="F3" s="27"/>
      <c r="G3" s="28"/>
      <c r="H3" s="27"/>
      <c r="I3" s="28"/>
      <c r="J3" s="27"/>
      <c r="K3" s="28"/>
      <c r="L3" s="28"/>
      <c r="M3" s="28"/>
      <c r="N3" s="29">
        <v>1</v>
      </c>
      <c r="O3" s="30"/>
      <c r="P3" s="27">
        <f t="shared" ref="P3:P12" si="0">SUM(C3-D3-F3-H3)</f>
        <v>0</v>
      </c>
      <c r="Q3" s="31" t="s">
        <v>157</v>
      </c>
      <c r="R3" s="32"/>
      <c r="S3" s="33" t="s">
        <v>155</v>
      </c>
      <c r="T3" s="33" t="s">
        <v>156</v>
      </c>
      <c r="U3" s="33" t="s">
        <v>131</v>
      </c>
      <c r="V3" s="33">
        <v>18252</v>
      </c>
      <c r="W3" s="34"/>
    </row>
    <row r="4" spans="1:23" s="34" customFormat="1" ht="15">
      <c r="A4" s="25" t="s">
        <v>7</v>
      </c>
      <c r="B4" s="26">
        <v>42327</v>
      </c>
      <c r="C4" s="56">
        <v>5000</v>
      </c>
      <c r="D4" s="27">
        <v>1000</v>
      </c>
      <c r="E4" s="28">
        <v>42328</v>
      </c>
      <c r="F4" s="27">
        <v>1000</v>
      </c>
      <c r="G4" s="28">
        <v>42821</v>
      </c>
      <c r="H4" s="27"/>
      <c r="I4" s="28"/>
      <c r="J4" s="27"/>
      <c r="K4" s="28"/>
      <c r="L4" s="28"/>
      <c r="M4" s="28"/>
      <c r="N4" s="29">
        <v>1</v>
      </c>
      <c r="O4" s="30"/>
      <c r="P4" s="27">
        <f t="shared" si="0"/>
        <v>3000</v>
      </c>
      <c r="Q4" s="31"/>
      <c r="R4" s="32"/>
      <c r="S4" s="33" t="s">
        <v>129</v>
      </c>
      <c r="T4" s="33" t="s">
        <v>130</v>
      </c>
      <c r="U4" s="33" t="s">
        <v>131</v>
      </c>
      <c r="V4" s="33">
        <v>17901</v>
      </c>
    </row>
    <row r="5" spans="1:23" ht="15">
      <c r="A5" s="25" t="s">
        <v>45</v>
      </c>
      <c r="B5" s="26">
        <v>42327</v>
      </c>
      <c r="C5" s="56">
        <v>5000</v>
      </c>
      <c r="D5" s="27">
        <v>5000</v>
      </c>
      <c r="E5" s="28">
        <v>42874</v>
      </c>
      <c r="F5" s="27"/>
      <c r="G5" s="28"/>
      <c r="H5" s="27"/>
      <c r="I5" s="28"/>
      <c r="J5" s="27"/>
      <c r="K5" s="28"/>
      <c r="L5" s="28"/>
      <c r="M5" s="28"/>
      <c r="N5" s="29">
        <v>1</v>
      </c>
      <c r="O5" s="30"/>
      <c r="P5" s="27">
        <f t="shared" si="0"/>
        <v>0</v>
      </c>
      <c r="Q5" s="31" t="s">
        <v>48</v>
      </c>
      <c r="R5" s="32" t="s">
        <v>49</v>
      </c>
      <c r="S5" s="33" t="s">
        <v>132</v>
      </c>
      <c r="T5" s="33" t="s">
        <v>133</v>
      </c>
      <c r="U5" s="33" t="s">
        <v>131</v>
      </c>
      <c r="V5" s="33">
        <v>17961</v>
      </c>
      <c r="W5" s="34"/>
    </row>
    <row r="6" spans="1:23" s="34" customFormat="1" ht="15">
      <c r="A6" s="25" t="s">
        <v>242</v>
      </c>
      <c r="B6" s="26">
        <v>42400</v>
      </c>
      <c r="C6" s="56">
        <v>5000</v>
      </c>
      <c r="D6" s="27">
        <v>5000</v>
      </c>
      <c r="E6" s="28">
        <v>42401</v>
      </c>
      <c r="F6" s="27"/>
      <c r="G6" s="28"/>
      <c r="H6" s="27"/>
      <c r="I6" s="28"/>
      <c r="J6" s="27"/>
      <c r="K6" s="28"/>
      <c r="L6" s="28"/>
      <c r="M6" s="28"/>
      <c r="N6" s="29">
        <v>1</v>
      </c>
      <c r="O6" s="30"/>
      <c r="P6" s="27">
        <f t="shared" si="0"/>
        <v>0</v>
      </c>
      <c r="Q6" s="31" t="s">
        <v>152</v>
      </c>
      <c r="R6" s="32"/>
      <c r="S6" s="33" t="s">
        <v>153</v>
      </c>
      <c r="T6" s="33" t="s">
        <v>154</v>
      </c>
      <c r="U6" s="33" t="s">
        <v>131</v>
      </c>
      <c r="V6" s="33">
        <v>17931</v>
      </c>
    </row>
    <row r="7" spans="1:23" s="34" customFormat="1" ht="15">
      <c r="A7" s="25" t="s">
        <v>2</v>
      </c>
      <c r="B7" s="26">
        <v>42020</v>
      </c>
      <c r="C7" s="56">
        <v>5000</v>
      </c>
      <c r="D7" s="27">
        <v>5000</v>
      </c>
      <c r="E7" s="28">
        <v>42020</v>
      </c>
      <c r="F7" s="27"/>
      <c r="G7" s="28"/>
      <c r="H7" s="27"/>
      <c r="I7" s="28"/>
      <c r="J7" s="27"/>
      <c r="K7" s="28"/>
      <c r="L7" s="28"/>
      <c r="M7" s="28"/>
      <c r="N7" s="29">
        <v>1</v>
      </c>
      <c r="O7" s="30"/>
      <c r="P7" s="27">
        <f t="shared" si="0"/>
        <v>0</v>
      </c>
      <c r="Q7" s="31"/>
      <c r="R7" s="32"/>
      <c r="S7" s="33" t="s">
        <v>136</v>
      </c>
      <c r="T7" s="33" t="s">
        <v>130</v>
      </c>
      <c r="U7" s="33" t="s">
        <v>131</v>
      </c>
      <c r="V7" s="33">
        <v>17901</v>
      </c>
    </row>
    <row r="8" spans="1:23" s="60" customFormat="1" ht="15">
      <c r="A8" s="25" t="s">
        <v>56</v>
      </c>
      <c r="B8" s="26">
        <v>42431</v>
      </c>
      <c r="C8" s="56">
        <v>5000</v>
      </c>
      <c r="D8" s="27">
        <v>2500</v>
      </c>
      <c r="E8" s="28">
        <v>42626</v>
      </c>
      <c r="F8" s="27"/>
      <c r="G8" s="28"/>
      <c r="H8" s="27"/>
      <c r="I8" s="28"/>
      <c r="J8" s="27"/>
      <c r="K8" s="28"/>
      <c r="L8" s="28"/>
      <c r="M8" s="28"/>
      <c r="N8" s="29">
        <v>1</v>
      </c>
      <c r="O8" s="30"/>
      <c r="P8" s="27">
        <f t="shared" si="0"/>
        <v>2500</v>
      </c>
      <c r="Q8" s="31"/>
      <c r="R8" s="32"/>
      <c r="S8" s="33" t="s">
        <v>273</v>
      </c>
      <c r="T8" s="33" t="s">
        <v>274</v>
      </c>
      <c r="U8" s="33" t="s">
        <v>131</v>
      </c>
      <c r="V8" s="33" t="s">
        <v>275</v>
      </c>
      <c r="W8" s="34"/>
    </row>
    <row r="9" spans="1:23" ht="15">
      <c r="A9" s="25" t="s">
        <v>57</v>
      </c>
      <c r="B9" s="26">
        <v>42416</v>
      </c>
      <c r="C9" s="56">
        <v>5000</v>
      </c>
      <c r="D9" s="27">
        <v>500</v>
      </c>
      <c r="E9" s="28">
        <v>42566</v>
      </c>
      <c r="F9" s="27">
        <v>500</v>
      </c>
      <c r="G9" s="28">
        <v>42783</v>
      </c>
      <c r="H9" s="27">
        <v>500</v>
      </c>
      <c r="I9" s="28">
        <v>42979</v>
      </c>
      <c r="J9" s="27"/>
      <c r="K9" s="28"/>
      <c r="L9" s="28"/>
      <c r="M9" s="28"/>
      <c r="N9" s="29">
        <v>1</v>
      </c>
      <c r="O9" s="30"/>
      <c r="P9" s="27">
        <f t="shared" si="0"/>
        <v>3500</v>
      </c>
      <c r="Q9" s="31"/>
      <c r="R9" s="32"/>
      <c r="S9" s="33" t="s">
        <v>171</v>
      </c>
      <c r="T9" s="33" t="s">
        <v>141</v>
      </c>
      <c r="U9" s="33" t="s">
        <v>131</v>
      </c>
      <c r="V9" s="33">
        <v>17954</v>
      </c>
      <c r="W9" s="34"/>
    </row>
    <row r="10" spans="1:23" s="34" customFormat="1" ht="15">
      <c r="A10" s="25" t="s">
        <v>58</v>
      </c>
      <c r="B10" s="26">
        <v>42475</v>
      </c>
      <c r="C10" s="56">
        <v>5000</v>
      </c>
      <c r="D10" s="27">
        <v>1000</v>
      </c>
      <c r="E10" s="28">
        <v>42481</v>
      </c>
      <c r="F10" s="27"/>
      <c r="G10" s="28"/>
      <c r="H10" s="27"/>
      <c r="I10" s="28"/>
      <c r="J10" s="27"/>
      <c r="K10" s="28"/>
      <c r="L10" s="28"/>
      <c r="M10" s="28"/>
      <c r="N10" s="29">
        <v>1</v>
      </c>
      <c r="O10" s="30"/>
      <c r="P10" s="27">
        <f t="shared" si="0"/>
        <v>4000</v>
      </c>
      <c r="Q10" s="31"/>
      <c r="R10" s="32"/>
      <c r="S10" s="33" t="s">
        <v>204</v>
      </c>
      <c r="T10" s="33" t="s">
        <v>130</v>
      </c>
      <c r="U10" s="33" t="s">
        <v>131</v>
      </c>
      <c r="V10" s="33">
        <v>17901</v>
      </c>
    </row>
    <row r="11" spans="1:23" ht="15">
      <c r="A11" s="25" t="s">
        <v>60</v>
      </c>
      <c r="B11" s="26">
        <v>42408</v>
      </c>
      <c r="C11" s="56">
        <v>5000</v>
      </c>
      <c r="D11" s="27">
        <v>2500</v>
      </c>
      <c r="E11" s="28">
        <v>42689</v>
      </c>
      <c r="F11" s="27">
        <v>2500</v>
      </c>
      <c r="G11" s="28">
        <v>42906</v>
      </c>
      <c r="H11" s="27"/>
      <c r="I11" s="28"/>
      <c r="J11" s="27"/>
      <c r="K11" s="28"/>
      <c r="L11" s="28"/>
      <c r="M11" s="28"/>
      <c r="N11" s="29">
        <v>1</v>
      </c>
      <c r="O11" s="30"/>
      <c r="P11" s="27">
        <f t="shared" si="0"/>
        <v>0</v>
      </c>
      <c r="Q11" s="31" t="s">
        <v>165</v>
      </c>
      <c r="R11" s="32"/>
      <c r="S11" s="33" t="s">
        <v>166</v>
      </c>
      <c r="T11" s="33" t="s">
        <v>154</v>
      </c>
      <c r="U11" s="33" t="s">
        <v>131</v>
      </c>
      <c r="V11" s="33">
        <v>17931</v>
      </c>
      <c r="W11" s="34" t="s">
        <v>167</v>
      </c>
    </row>
    <row r="12" spans="1:23" ht="15">
      <c r="A12" s="25" t="s">
        <v>64</v>
      </c>
      <c r="B12" s="26">
        <v>42536</v>
      </c>
      <c r="C12" s="56">
        <v>5000</v>
      </c>
      <c r="D12" s="27">
        <v>1000</v>
      </c>
      <c r="E12" s="28">
        <v>42538</v>
      </c>
      <c r="F12" s="27">
        <v>1000</v>
      </c>
      <c r="G12" s="28">
        <v>42900</v>
      </c>
      <c r="H12" s="27"/>
      <c r="I12" s="28"/>
      <c r="J12" s="27"/>
      <c r="K12" s="28"/>
      <c r="L12" s="28"/>
      <c r="M12" s="28"/>
      <c r="N12" s="29">
        <v>1</v>
      </c>
      <c r="O12" s="30"/>
      <c r="P12" s="27">
        <f t="shared" si="0"/>
        <v>3000</v>
      </c>
      <c r="Q12" s="31" t="s">
        <v>222</v>
      </c>
      <c r="R12" s="32"/>
      <c r="S12" s="33" t="s">
        <v>223</v>
      </c>
      <c r="T12" s="33" t="s">
        <v>224</v>
      </c>
      <c r="U12" s="33" t="s">
        <v>131</v>
      </c>
      <c r="V12" s="33">
        <v>17927</v>
      </c>
      <c r="W12" s="34"/>
    </row>
    <row r="13" spans="1:23" ht="15">
      <c r="A13" s="25" t="s">
        <v>62</v>
      </c>
      <c r="B13" s="26">
        <v>42008</v>
      </c>
      <c r="C13" s="56">
        <v>5000</v>
      </c>
      <c r="D13" s="27">
        <v>250</v>
      </c>
      <c r="E13" s="28">
        <v>42506</v>
      </c>
      <c r="F13" s="27">
        <v>250</v>
      </c>
      <c r="G13" s="28">
        <v>42605</v>
      </c>
      <c r="H13" s="27">
        <v>500</v>
      </c>
      <c r="I13" s="28">
        <v>42746</v>
      </c>
      <c r="J13" s="27">
        <v>500</v>
      </c>
      <c r="K13" s="28">
        <v>42941</v>
      </c>
      <c r="L13" s="28"/>
      <c r="M13" s="28"/>
      <c r="N13" s="29">
        <v>1</v>
      </c>
      <c r="O13" s="30"/>
      <c r="P13" s="27">
        <f>SUM(C13-D13-F13-H13-J13)</f>
        <v>3500</v>
      </c>
      <c r="Q13" s="31" t="s">
        <v>68</v>
      </c>
      <c r="R13" s="32"/>
      <c r="S13" s="33" t="s">
        <v>137</v>
      </c>
      <c r="T13" s="33"/>
      <c r="U13" s="33"/>
      <c r="V13" s="33"/>
      <c r="W13" s="34"/>
    </row>
    <row r="14" spans="1:23" ht="15">
      <c r="A14" s="25" t="s">
        <v>217</v>
      </c>
      <c r="B14" s="26">
        <v>42400</v>
      </c>
      <c r="C14" s="56">
        <v>5000</v>
      </c>
      <c r="D14" s="27">
        <v>1000</v>
      </c>
      <c r="E14" s="28">
        <v>42400</v>
      </c>
      <c r="F14" s="27">
        <v>2000</v>
      </c>
      <c r="G14" s="28">
        <v>42765</v>
      </c>
      <c r="H14" s="27"/>
      <c r="I14" s="28"/>
      <c r="J14" s="27"/>
      <c r="K14" s="28"/>
      <c r="L14" s="28"/>
      <c r="M14" s="28"/>
      <c r="N14" s="29">
        <v>1</v>
      </c>
      <c r="O14" s="30"/>
      <c r="P14" s="27">
        <f t="shared" ref="P14:P27" si="1">SUM(C14-D14-F14-H14)</f>
        <v>2000</v>
      </c>
      <c r="Q14" s="31"/>
      <c r="R14" s="32" t="s">
        <v>161</v>
      </c>
      <c r="S14" s="33" t="s">
        <v>162</v>
      </c>
      <c r="T14" s="33" t="s">
        <v>163</v>
      </c>
      <c r="U14" s="33" t="s">
        <v>131</v>
      </c>
      <c r="V14" s="33">
        <v>17972</v>
      </c>
      <c r="W14" s="34"/>
    </row>
    <row r="15" spans="1:23" s="34" customFormat="1" ht="15">
      <c r="A15" s="25" t="s">
        <v>218</v>
      </c>
      <c r="B15" s="26">
        <v>42502</v>
      </c>
      <c r="C15" s="56">
        <v>5000</v>
      </c>
      <c r="D15" s="27">
        <v>1000</v>
      </c>
      <c r="E15" s="28">
        <v>42506</v>
      </c>
      <c r="F15" s="27">
        <v>1000</v>
      </c>
      <c r="G15" s="28">
        <v>42852</v>
      </c>
      <c r="H15" s="27">
        <v>2000</v>
      </c>
      <c r="I15" s="28">
        <v>42907</v>
      </c>
      <c r="J15" s="27"/>
      <c r="K15" s="28"/>
      <c r="L15" s="28"/>
      <c r="M15" s="28"/>
      <c r="N15" s="29"/>
      <c r="O15" s="30"/>
      <c r="P15" s="27">
        <f t="shared" si="1"/>
        <v>1000</v>
      </c>
      <c r="Q15" s="31"/>
      <c r="R15" s="32" t="s">
        <v>219</v>
      </c>
      <c r="S15" s="33" t="s">
        <v>221</v>
      </c>
      <c r="T15" s="33" t="s">
        <v>220</v>
      </c>
      <c r="U15" s="33" t="s">
        <v>131</v>
      </c>
      <c r="V15" s="33">
        <v>17948</v>
      </c>
    </row>
    <row r="16" spans="1:23" ht="15">
      <c r="A16" s="25" t="s">
        <v>19</v>
      </c>
      <c r="B16" s="26">
        <v>42327</v>
      </c>
      <c r="C16" s="56">
        <v>5000</v>
      </c>
      <c r="D16" s="27">
        <v>1000</v>
      </c>
      <c r="E16" s="28">
        <v>42607</v>
      </c>
      <c r="F16" s="27"/>
      <c r="G16" s="28"/>
      <c r="H16" s="27"/>
      <c r="I16" s="28"/>
      <c r="J16" s="27"/>
      <c r="K16" s="28"/>
      <c r="L16" s="28"/>
      <c r="M16" s="28"/>
      <c r="N16" s="29">
        <v>1</v>
      </c>
      <c r="O16" s="30"/>
      <c r="P16" s="27">
        <f t="shared" si="1"/>
        <v>4000</v>
      </c>
      <c r="Q16" s="31" t="s">
        <v>76</v>
      </c>
      <c r="R16" s="32" t="s">
        <v>77</v>
      </c>
      <c r="S16" s="33" t="s">
        <v>138</v>
      </c>
      <c r="T16" s="33" t="s">
        <v>139</v>
      </c>
      <c r="U16" s="33" t="s">
        <v>131</v>
      </c>
      <c r="V16" s="33">
        <v>18237</v>
      </c>
      <c r="W16" s="34"/>
    </row>
    <row r="17" spans="1:23" s="34" customFormat="1" ht="15">
      <c r="A17" s="25" t="s">
        <v>18</v>
      </c>
      <c r="B17" s="26">
        <v>42327</v>
      </c>
      <c r="C17" s="56">
        <v>5000</v>
      </c>
      <c r="D17" s="27">
        <v>1000</v>
      </c>
      <c r="E17" s="28">
        <v>42328</v>
      </c>
      <c r="F17" s="27">
        <v>2000</v>
      </c>
      <c r="G17" s="28">
        <v>42860</v>
      </c>
      <c r="H17" s="27"/>
      <c r="I17" s="28"/>
      <c r="J17" s="27"/>
      <c r="K17" s="28"/>
      <c r="L17" s="28"/>
      <c r="M17" s="28"/>
      <c r="N17" s="29">
        <v>1</v>
      </c>
      <c r="O17" s="30"/>
      <c r="P17" s="27">
        <f t="shared" si="1"/>
        <v>2000</v>
      </c>
      <c r="Q17" s="31" t="s">
        <v>74</v>
      </c>
      <c r="R17" s="32" t="s">
        <v>75</v>
      </c>
      <c r="S17" s="33" t="s">
        <v>140</v>
      </c>
      <c r="T17" s="33" t="s">
        <v>141</v>
      </c>
      <c r="U17" s="33" t="s">
        <v>131</v>
      </c>
      <c r="V17" s="33">
        <v>17954</v>
      </c>
    </row>
    <row r="18" spans="1:23" s="60" customFormat="1" ht="15">
      <c r="A18" s="25" t="s">
        <v>73</v>
      </c>
      <c r="B18" s="26">
        <v>42466</v>
      </c>
      <c r="C18" s="56">
        <v>5000</v>
      </c>
      <c r="D18" s="27"/>
      <c r="E18" s="28"/>
      <c r="F18" s="27"/>
      <c r="G18" s="28"/>
      <c r="H18" s="27"/>
      <c r="I18" s="28"/>
      <c r="J18" s="27"/>
      <c r="K18" s="28"/>
      <c r="L18" s="28"/>
      <c r="M18" s="28"/>
      <c r="N18" s="29">
        <v>1</v>
      </c>
      <c r="O18" s="30"/>
      <c r="P18" s="27">
        <f t="shared" si="1"/>
        <v>5000</v>
      </c>
      <c r="Q18" s="31" t="s">
        <v>187</v>
      </c>
      <c r="R18" s="32" t="s">
        <v>188</v>
      </c>
      <c r="S18" s="33" t="s">
        <v>189</v>
      </c>
      <c r="T18" s="33" t="s">
        <v>141</v>
      </c>
      <c r="U18" s="33" t="s">
        <v>131</v>
      </c>
      <c r="V18" s="33">
        <v>17954</v>
      </c>
      <c r="W18" s="34"/>
    </row>
    <row r="19" spans="1:23" ht="15">
      <c r="A19" s="25" t="s">
        <v>42</v>
      </c>
      <c r="B19" s="26">
        <v>42338</v>
      </c>
      <c r="C19" s="56">
        <v>5000</v>
      </c>
      <c r="D19" s="27">
        <v>5000</v>
      </c>
      <c r="E19" s="28">
        <v>42340</v>
      </c>
      <c r="F19" s="27"/>
      <c r="G19" s="28"/>
      <c r="H19" s="27"/>
      <c r="I19" s="28"/>
      <c r="J19" s="27"/>
      <c r="K19" s="28"/>
      <c r="L19" s="28"/>
      <c r="M19" s="28"/>
      <c r="N19" s="29">
        <v>1</v>
      </c>
      <c r="O19" s="30"/>
      <c r="P19" s="27">
        <f t="shared" si="1"/>
        <v>0</v>
      </c>
      <c r="Q19" s="31" t="s">
        <v>78</v>
      </c>
      <c r="R19" s="32"/>
      <c r="S19" s="33" t="s">
        <v>142</v>
      </c>
      <c r="T19" s="33" t="s">
        <v>141</v>
      </c>
      <c r="U19" s="33" t="s">
        <v>131</v>
      </c>
      <c r="V19" s="33">
        <v>17954</v>
      </c>
      <c r="W19" s="34"/>
    </row>
    <row r="20" spans="1:23" ht="15">
      <c r="A20" s="25" t="s">
        <v>84</v>
      </c>
      <c r="B20" s="26">
        <v>42783</v>
      </c>
      <c r="C20" s="56">
        <v>5000</v>
      </c>
      <c r="D20" s="27">
        <v>1000</v>
      </c>
      <c r="E20" s="28">
        <v>42783</v>
      </c>
      <c r="F20" s="27">
        <v>1000</v>
      </c>
      <c r="G20" s="28">
        <v>43018</v>
      </c>
      <c r="H20" s="27"/>
      <c r="I20" s="28"/>
      <c r="J20" s="27"/>
      <c r="K20" s="28"/>
      <c r="L20" s="28"/>
      <c r="M20" s="28"/>
      <c r="N20" s="29">
        <v>1</v>
      </c>
      <c r="O20" s="30"/>
      <c r="P20" s="27">
        <f t="shared" si="1"/>
        <v>3000</v>
      </c>
      <c r="Q20" s="31" t="s">
        <v>288</v>
      </c>
      <c r="R20" s="32"/>
      <c r="S20" s="33" t="s">
        <v>289</v>
      </c>
      <c r="T20" s="33" t="s">
        <v>150</v>
      </c>
      <c r="U20" s="33" t="s">
        <v>131</v>
      </c>
      <c r="V20" s="33">
        <v>17963</v>
      </c>
      <c r="W20" s="34"/>
    </row>
    <row r="21" spans="1:23" s="34" customFormat="1" ht="15">
      <c r="A21" s="25" t="s">
        <v>89</v>
      </c>
      <c r="B21" s="26">
        <v>42398</v>
      </c>
      <c r="C21" s="56">
        <v>5000</v>
      </c>
      <c r="D21" s="27">
        <v>2500</v>
      </c>
      <c r="E21" s="28">
        <v>42398</v>
      </c>
      <c r="F21" s="27">
        <v>2500</v>
      </c>
      <c r="G21" s="28">
        <v>42671</v>
      </c>
      <c r="H21" s="27"/>
      <c r="I21" s="28"/>
      <c r="J21" s="27"/>
      <c r="K21" s="28"/>
      <c r="L21" s="28"/>
      <c r="M21" s="28"/>
      <c r="N21" s="29">
        <v>1</v>
      </c>
      <c r="O21" s="30"/>
      <c r="P21" s="27">
        <f t="shared" si="1"/>
        <v>0</v>
      </c>
      <c r="Q21" s="31" t="s">
        <v>148</v>
      </c>
      <c r="R21" s="32"/>
      <c r="S21" s="33" t="s">
        <v>149</v>
      </c>
      <c r="T21" s="33" t="s">
        <v>150</v>
      </c>
      <c r="U21" s="33" t="s">
        <v>131</v>
      </c>
      <c r="V21" s="33">
        <v>17954</v>
      </c>
    </row>
    <row r="22" spans="1:23" ht="15">
      <c r="A22" s="25" t="s">
        <v>90</v>
      </c>
      <c r="B22" s="26">
        <v>42484</v>
      </c>
      <c r="C22" s="56">
        <v>5000</v>
      </c>
      <c r="D22" s="27">
        <v>1000</v>
      </c>
      <c r="E22" s="28">
        <v>42495</v>
      </c>
      <c r="F22" s="87">
        <v>2000</v>
      </c>
      <c r="G22" s="85">
        <v>42907</v>
      </c>
      <c r="H22" s="87"/>
      <c r="I22" s="32"/>
      <c r="J22" s="87"/>
      <c r="K22" s="85"/>
      <c r="L22" s="85"/>
      <c r="M22" s="85"/>
      <c r="N22" s="29">
        <v>1</v>
      </c>
      <c r="O22" s="30"/>
      <c r="P22" s="27">
        <f t="shared" si="1"/>
        <v>2000</v>
      </c>
      <c r="Q22" s="31" t="s">
        <v>213</v>
      </c>
      <c r="R22" s="32"/>
      <c r="S22" s="33" t="s">
        <v>214</v>
      </c>
      <c r="T22" s="33" t="s">
        <v>192</v>
      </c>
      <c r="U22" s="33" t="s">
        <v>131</v>
      </c>
      <c r="V22" s="33">
        <v>17976</v>
      </c>
      <c r="W22" s="34"/>
    </row>
    <row r="23" spans="1:23" s="34" customFormat="1" ht="15">
      <c r="A23" s="25" t="s">
        <v>102</v>
      </c>
      <c r="B23" s="26">
        <v>42418</v>
      </c>
      <c r="C23" s="56">
        <v>5000</v>
      </c>
      <c r="D23" s="27">
        <v>1500</v>
      </c>
      <c r="E23" s="28">
        <v>42418</v>
      </c>
      <c r="F23" s="27">
        <v>3500</v>
      </c>
      <c r="G23" s="28">
        <v>42860</v>
      </c>
      <c r="H23" s="27"/>
      <c r="I23" s="28"/>
      <c r="J23" s="27"/>
      <c r="K23" s="28"/>
      <c r="L23" s="28"/>
      <c r="M23" s="28"/>
      <c r="N23" s="29">
        <v>1</v>
      </c>
      <c r="O23" s="30"/>
      <c r="P23" s="27">
        <f t="shared" si="1"/>
        <v>0</v>
      </c>
      <c r="Q23" s="31" t="s">
        <v>172</v>
      </c>
      <c r="R23" s="32"/>
      <c r="S23" s="33" t="s">
        <v>173</v>
      </c>
      <c r="T23" s="33" t="s">
        <v>174</v>
      </c>
      <c r="U23" s="33" t="s">
        <v>131</v>
      </c>
      <c r="V23" s="33">
        <v>18214</v>
      </c>
    </row>
    <row r="24" spans="1:23" ht="15">
      <c r="A24" s="25" t="s">
        <v>113</v>
      </c>
      <c r="B24" s="26">
        <v>42398</v>
      </c>
      <c r="C24" s="56">
        <v>5000</v>
      </c>
      <c r="D24" s="27">
        <v>5000</v>
      </c>
      <c r="E24" s="28">
        <v>42400</v>
      </c>
      <c r="F24" s="27"/>
      <c r="G24" s="28"/>
      <c r="H24" s="27"/>
      <c r="I24" s="28"/>
      <c r="J24" s="27"/>
      <c r="K24" s="28"/>
      <c r="L24" s="28"/>
      <c r="M24" s="28"/>
      <c r="N24" s="29">
        <v>1</v>
      </c>
      <c r="O24" s="30"/>
      <c r="P24" s="27">
        <f t="shared" si="1"/>
        <v>0</v>
      </c>
      <c r="Q24" s="31" t="s">
        <v>158</v>
      </c>
      <c r="R24" s="32"/>
      <c r="S24" s="33" t="s">
        <v>159</v>
      </c>
      <c r="T24" s="33" t="s">
        <v>160</v>
      </c>
      <c r="U24" s="33" t="s">
        <v>131</v>
      </c>
      <c r="V24" s="33">
        <v>17982</v>
      </c>
      <c r="W24" s="34"/>
    </row>
    <row r="25" spans="1:23" s="60" customFormat="1" ht="15">
      <c r="A25" s="25" t="s">
        <v>119</v>
      </c>
      <c r="B25" s="26">
        <v>42733</v>
      </c>
      <c r="C25" s="56">
        <v>5000</v>
      </c>
      <c r="D25" s="27">
        <v>2500</v>
      </c>
      <c r="E25" s="28">
        <v>42347</v>
      </c>
      <c r="F25" s="27">
        <v>2500</v>
      </c>
      <c r="G25" s="28" t="s">
        <v>164</v>
      </c>
      <c r="H25" s="27"/>
      <c r="I25" s="28"/>
      <c r="J25" s="27"/>
      <c r="K25" s="28"/>
      <c r="L25" s="28"/>
      <c r="M25" s="28"/>
      <c r="N25" s="29">
        <v>1</v>
      </c>
      <c r="O25" s="30"/>
      <c r="P25" s="27">
        <f t="shared" si="1"/>
        <v>0</v>
      </c>
      <c r="Q25" s="31"/>
      <c r="R25" s="32"/>
      <c r="S25" s="33" t="s">
        <v>147</v>
      </c>
      <c r="T25" s="33" t="s">
        <v>130</v>
      </c>
      <c r="U25" s="33" t="s">
        <v>131</v>
      </c>
      <c r="V25" s="33">
        <v>17901</v>
      </c>
      <c r="W25" s="34"/>
    </row>
    <row r="26" spans="1:23" ht="15">
      <c r="A26" s="25" t="s">
        <v>25</v>
      </c>
      <c r="B26" s="26">
        <v>42416</v>
      </c>
      <c r="C26" s="56">
        <v>2500</v>
      </c>
      <c r="D26" s="27">
        <v>0</v>
      </c>
      <c r="E26" s="28"/>
      <c r="F26" s="27"/>
      <c r="G26" s="28"/>
      <c r="H26" s="27"/>
      <c r="I26" s="28"/>
      <c r="J26" s="27"/>
      <c r="K26" s="28"/>
      <c r="L26" s="28"/>
      <c r="M26" s="28"/>
      <c r="N26" s="29">
        <v>1</v>
      </c>
      <c r="O26" s="30"/>
      <c r="P26" s="27">
        <f t="shared" si="1"/>
        <v>2500</v>
      </c>
      <c r="Q26" s="31"/>
      <c r="R26" s="32"/>
      <c r="S26" s="33" t="s">
        <v>168</v>
      </c>
      <c r="T26" s="33" t="s">
        <v>169</v>
      </c>
      <c r="U26" s="33" t="s">
        <v>131</v>
      </c>
      <c r="V26" s="35" t="s">
        <v>170</v>
      </c>
      <c r="W26" s="34"/>
    </row>
    <row r="27" spans="1:23" ht="15">
      <c r="A27" s="25" t="s">
        <v>31</v>
      </c>
      <c r="B27" s="26">
        <v>42548</v>
      </c>
      <c r="C27" s="56">
        <v>2500</v>
      </c>
      <c r="D27" s="27">
        <v>500</v>
      </c>
      <c r="E27" s="28">
        <v>42549</v>
      </c>
      <c r="F27" s="27"/>
      <c r="G27" s="28"/>
      <c r="H27" s="27"/>
      <c r="I27" s="28"/>
      <c r="J27" s="27"/>
      <c r="K27" s="28"/>
      <c r="L27" s="28"/>
      <c r="M27" s="28"/>
      <c r="N27" s="29">
        <v>1</v>
      </c>
      <c r="O27" s="30"/>
      <c r="P27" s="27">
        <f t="shared" si="1"/>
        <v>2000</v>
      </c>
      <c r="Q27" s="31" t="s">
        <v>226</v>
      </c>
      <c r="R27" s="32" t="s">
        <v>227</v>
      </c>
      <c r="S27" s="33" t="s">
        <v>228</v>
      </c>
      <c r="T27" s="33" t="s">
        <v>229</v>
      </c>
      <c r="U27" s="33" t="s">
        <v>131</v>
      </c>
      <c r="V27" s="33">
        <v>17960</v>
      </c>
      <c r="W27" s="34"/>
    </row>
    <row r="28" spans="1:23" s="34" customFormat="1" ht="15">
      <c r="A28" s="25" t="s">
        <v>35</v>
      </c>
      <c r="B28" s="26">
        <v>42429</v>
      </c>
      <c r="C28" s="56">
        <v>2500</v>
      </c>
      <c r="D28" s="83">
        <v>125</v>
      </c>
      <c r="E28" s="85">
        <v>42431</v>
      </c>
      <c r="F28" s="27">
        <v>125</v>
      </c>
      <c r="G28" s="28">
        <v>42514</v>
      </c>
      <c r="H28" s="27">
        <v>125</v>
      </c>
      <c r="I28" s="28">
        <v>42605</v>
      </c>
      <c r="J28" s="27">
        <v>125</v>
      </c>
      <c r="K28" s="28">
        <v>42692</v>
      </c>
      <c r="L28" s="27">
        <v>125</v>
      </c>
      <c r="M28" s="28">
        <v>42969</v>
      </c>
      <c r="N28" s="29">
        <v>1</v>
      </c>
      <c r="O28" s="30"/>
      <c r="P28" s="27">
        <f>SUM(C28-F28-H28-J28-L28)</f>
        <v>2000</v>
      </c>
      <c r="Q28" s="31"/>
      <c r="R28" s="32"/>
      <c r="S28" s="33" t="s">
        <v>176</v>
      </c>
      <c r="T28" s="33" t="s">
        <v>177</v>
      </c>
      <c r="U28" s="33" t="s">
        <v>131</v>
      </c>
      <c r="V28" s="33">
        <v>17976</v>
      </c>
    </row>
    <row r="29" spans="1:23" s="34" customFormat="1" ht="15">
      <c r="A29" s="25" t="s">
        <v>50</v>
      </c>
      <c r="B29" s="26">
        <v>42352</v>
      </c>
      <c r="C29" s="56">
        <v>2500</v>
      </c>
      <c r="D29" s="84">
        <v>500</v>
      </c>
      <c r="E29" s="86">
        <v>42628</v>
      </c>
      <c r="F29" s="27">
        <v>1000</v>
      </c>
      <c r="G29" s="28">
        <v>42985</v>
      </c>
      <c r="H29" s="27"/>
      <c r="I29" s="28"/>
      <c r="J29" s="27"/>
      <c r="K29" s="28"/>
      <c r="L29" s="28"/>
      <c r="M29" s="28"/>
      <c r="N29" s="29">
        <v>1</v>
      </c>
      <c r="O29" s="30"/>
      <c r="P29" s="27">
        <f t="shared" ref="P29:P60" si="2">SUM(C29-D29-F29-H29)</f>
        <v>1000</v>
      </c>
      <c r="Q29" s="31" t="s">
        <v>51</v>
      </c>
      <c r="R29" s="32" t="s">
        <v>52</v>
      </c>
      <c r="S29" s="33" t="s">
        <v>134</v>
      </c>
      <c r="T29" s="33" t="s">
        <v>135</v>
      </c>
      <c r="U29" s="33" t="s">
        <v>131</v>
      </c>
      <c r="V29" s="33">
        <v>17981</v>
      </c>
    </row>
    <row r="30" spans="1:23" s="34" customFormat="1" ht="15">
      <c r="A30" s="25" t="s">
        <v>243</v>
      </c>
      <c r="B30" s="26">
        <v>42600</v>
      </c>
      <c r="C30" s="56">
        <v>2500</v>
      </c>
      <c r="D30" s="27">
        <v>500</v>
      </c>
      <c r="E30" s="28">
        <v>42605</v>
      </c>
      <c r="F30" s="27">
        <v>500</v>
      </c>
      <c r="G30" s="28">
        <v>42908</v>
      </c>
      <c r="H30" s="27"/>
      <c r="I30" s="28"/>
      <c r="J30" s="27"/>
      <c r="K30" s="28"/>
      <c r="L30" s="28"/>
      <c r="M30" s="28"/>
      <c r="N30" s="29">
        <v>1</v>
      </c>
      <c r="O30" s="30"/>
      <c r="P30" s="27">
        <f t="shared" si="2"/>
        <v>1500</v>
      </c>
      <c r="Q30" s="31" t="s">
        <v>244</v>
      </c>
      <c r="R30" s="32"/>
      <c r="S30" s="33" t="s">
        <v>245</v>
      </c>
      <c r="T30" s="33" t="s">
        <v>246</v>
      </c>
      <c r="U30" s="33" t="s">
        <v>131</v>
      </c>
      <c r="V30" s="33">
        <v>17961</v>
      </c>
    </row>
    <row r="31" spans="1:23" s="34" customFormat="1" ht="15">
      <c r="A31" s="25" t="s">
        <v>151</v>
      </c>
      <c r="B31" s="26">
        <v>42398</v>
      </c>
      <c r="C31" s="56">
        <v>2500</v>
      </c>
      <c r="D31" s="27">
        <v>500</v>
      </c>
      <c r="E31" s="28">
        <v>42405</v>
      </c>
      <c r="F31" s="27">
        <v>250</v>
      </c>
      <c r="G31" s="28">
        <v>42794</v>
      </c>
      <c r="H31" s="27">
        <v>250</v>
      </c>
      <c r="I31" s="28">
        <v>42821</v>
      </c>
      <c r="J31" s="27"/>
      <c r="K31" s="28"/>
      <c r="L31" s="28"/>
      <c r="M31" s="28"/>
      <c r="N31" s="29">
        <v>2</v>
      </c>
      <c r="O31" s="30"/>
      <c r="P31" s="27">
        <f t="shared" si="2"/>
        <v>1500</v>
      </c>
      <c r="Q31" s="31"/>
      <c r="R31" s="32"/>
      <c r="S31" s="33"/>
      <c r="T31" s="33"/>
      <c r="U31" s="33"/>
      <c r="V31" s="33"/>
    </row>
    <row r="32" spans="1:23" ht="15">
      <c r="A32" s="25" t="s">
        <v>290</v>
      </c>
      <c r="B32" s="26">
        <v>42783</v>
      </c>
      <c r="C32" s="56">
        <v>2500</v>
      </c>
      <c r="D32" s="27">
        <v>1000</v>
      </c>
      <c r="E32" s="28">
        <v>42783</v>
      </c>
      <c r="F32" s="27"/>
      <c r="G32" s="28"/>
      <c r="H32" s="27"/>
      <c r="I32" s="28"/>
      <c r="J32" s="27"/>
      <c r="K32" s="28"/>
      <c r="L32" s="28"/>
      <c r="M32" s="28"/>
      <c r="N32" s="29">
        <v>1</v>
      </c>
      <c r="O32" s="30"/>
      <c r="P32" s="27">
        <f t="shared" si="2"/>
        <v>1500</v>
      </c>
      <c r="Q32" s="31" t="s">
        <v>291</v>
      </c>
      <c r="R32" s="32"/>
      <c r="S32" s="33" t="s">
        <v>292</v>
      </c>
      <c r="T32" s="33" t="s">
        <v>293</v>
      </c>
      <c r="U32" s="33" t="s">
        <v>131</v>
      </c>
      <c r="V32" s="33">
        <v>17965</v>
      </c>
      <c r="W32" s="34"/>
    </row>
    <row r="33" spans="1:23" s="34" customFormat="1" ht="15">
      <c r="A33" s="25" t="s">
        <v>0</v>
      </c>
      <c r="B33" s="26">
        <v>42461</v>
      </c>
      <c r="C33" s="56">
        <v>2500</v>
      </c>
      <c r="D33" s="27">
        <v>2500</v>
      </c>
      <c r="E33" s="28">
        <v>42481</v>
      </c>
      <c r="F33" s="27"/>
      <c r="G33" s="28"/>
      <c r="H33" s="27"/>
      <c r="I33" s="28"/>
      <c r="J33" s="27"/>
      <c r="K33" s="28"/>
      <c r="L33" s="28"/>
      <c r="M33" s="28"/>
      <c r="N33" s="29">
        <v>1</v>
      </c>
      <c r="O33" s="30"/>
      <c r="P33" s="27">
        <f t="shared" si="2"/>
        <v>0</v>
      </c>
      <c r="Q33" s="31" t="s">
        <v>205</v>
      </c>
      <c r="R33" s="32" t="s">
        <v>206</v>
      </c>
      <c r="S33" s="33" t="s">
        <v>207</v>
      </c>
      <c r="T33" s="33" t="s">
        <v>156</v>
      </c>
      <c r="U33" s="33" t="s">
        <v>131</v>
      </c>
      <c r="V33" s="33">
        <v>18252</v>
      </c>
    </row>
    <row r="34" spans="1:23" ht="15">
      <c r="A34" s="25" t="s">
        <v>61</v>
      </c>
      <c r="B34" s="26">
        <v>42606</v>
      </c>
      <c r="C34" s="56">
        <v>2500</v>
      </c>
      <c r="D34" s="27"/>
      <c r="E34" s="28"/>
      <c r="F34" s="27"/>
      <c r="G34" s="28"/>
      <c r="H34" s="27"/>
      <c r="I34" s="28"/>
      <c r="J34" s="27"/>
      <c r="K34" s="28"/>
      <c r="L34" s="28"/>
      <c r="M34" s="28"/>
      <c r="N34" s="29">
        <v>1</v>
      </c>
      <c r="O34" s="30"/>
      <c r="P34" s="27">
        <f t="shared" si="2"/>
        <v>2500</v>
      </c>
      <c r="Q34" s="31"/>
      <c r="R34" s="32" t="s">
        <v>255</v>
      </c>
      <c r="S34" s="33" t="s">
        <v>256</v>
      </c>
      <c r="T34" s="33" t="s">
        <v>130</v>
      </c>
      <c r="U34" s="33" t="s">
        <v>131</v>
      </c>
      <c r="V34" s="33">
        <v>17901</v>
      </c>
      <c r="W34" s="34"/>
    </row>
    <row r="35" spans="1:23" ht="15">
      <c r="A35" s="25" t="s">
        <v>82</v>
      </c>
      <c r="B35" s="26">
        <v>42905</v>
      </c>
      <c r="C35" s="56">
        <v>2500</v>
      </c>
      <c r="D35" s="27">
        <v>500</v>
      </c>
      <c r="E35" s="28">
        <v>42905</v>
      </c>
      <c r="F35" s="27"/>
      <c r="G35" s="28"/>
      <c r="H35" s="27"/>
      <c r="I35" s="28"/>
      <c r="J35" s="27"/>
      <c r="K35" s="28"/>
      <c r="L35" s="28"/>
      <c r="M35" s="28"/>
      <c r="N35" s="29">
        <v>1</v>
      </c>
      <c r="O35" s="30"/>
      <c r="P35" s="27">
        <f t="shared" si="2"/>
        <v>2000</v>
      </c>
      <c r="Q35" s="31"/>
      <c r="R35" s="32"/>
      <c r="S35" s="33" t="s">
        <v>298</v>
      </c>
      <c r="T35" s="33" t="s">
        <v>156</v>
      </c>
      <c r="U35" s="33" t="s">
        <v>131</v>
      </c>
      <c r="V35" s="33">
        <v>18252</v>
      </c>
      <c r="W35" s="34"/>
    </row>
    <row r="36" spans="1:23" s="34" customFormat="1" ht="15">
      <c r="A36" s="25" t="s">
        <v>81</v>
      </c>
      <c r="B36" s="26">
        <v>42725</v>
      </c>
      <c r="C36" s="56">
        <v>2500</v>
      </c>
      <c r="D36" s="27">
        <v>500</v>
      </c>
      <c r="E36" s="28">
        <v>42725</v>
      </c>
      <c r="F36" s="27"/>
      <c r="G36" s="28"/>
      <c r="H36" s="27"/>
      <c r="I36" s="28"/>
      <c r="J36" s="27"/>
      <c r="K36" s="28"/>
      <c r="L36" s="28"/>
      <c r="M36" s="28"/>
      <c r="N36" s="29"/>
      <c r="O36" s="30"/>
      <c r="P36" s="27">
        <f t="shared" si="2"/>
        <v>2000</v>
      </c>
      <c r="Q36" s="31"/>
      <c r="R36" s="32"/>
      <c r="S36" s="33" t="s">
        <v>286</v>
      </c>
      <c r="T36" s="33" t="s">
        <v>146</v>
      </c>
      <c r="U36" s="33" t="s">
        <v>131</v>
      </c>
      <c r="V36" s="33">
        <v>17981</v>
      </c>
    </row>
    <row r="37" spans="1:23" ht="15">
      <c r="A37" s="25" t="s">
        <v>88</v>
      </c>
      <c r="B37" s="26">
        <v>42471</v>
      </c>
      <c r="C37" s="56">
        <v>2500</v>
      </c>
      <c r="D37" s="27"/>
      <c r="E37" s="28"/>
      <c r="F37" s="27"/>
      <c r="G37" s="28"/>
      <c r="H37" s="27"/>
      <c r="I37" s="28"/>
      <c r="J37" s="27"/>
      <c r="K37" s="28"/>
      <c r="L37" s="28"/>
      <c r="M37" s="28"/>
      <c r="N37" s="29">
        <v>1</v>
      </c>
      <c r="O37" s="30"/>
      <c r="P37" s="27">
        <f t="shared" si="2"/>
        <v>2500</v>
      </c>
      <c r="Q37" s="31"/>
      <c r="R37" s="32"/>
      <c r="S37" s="33" t="s">
        <v>191</v>
      </c>
      <c r="T37" s="33" t="s">
        <v>192</v>
      </c>
      <c r="U37" s="33" t="s">
        <v>131</v>
      </c>
      <c r="V37" s="33">
        <v>17976</v>
      </c>
      <c r="W37" s="34"/>
    </row>
    <row r="38" spans="1:23" s="45" customFormat="1" ht="15">
      <c r="A38" s="25" t="s">
        <v>252</v>
      </c>
      <c r="B38" s="26">
        <v>42606</v>
      </c>
      <c r="C38" s="56">
        <v>2500</v>
      </c>
      <c r="D38" s="27">
        <v>850</v>
      </c>
      <c r="E38" s="28">
        <v>42750</v>
      </c>
      <c r="F38" s="27"/>
      <c r="G38" s="28"/>
      <c r="H38" s="27"/>
      <c r="I38" s="28"/>
      <c r="J38" s="27"/>
      <c r="K38" s="28"/>
      <c r="L38" s="28"/>
      <c r="M38" s="28"/>
      <c r="N38" s="29">
        <v>1</v>
      </c>
      <c r="O38" s="30"/>
      <c r="P38" s="27">
        <f t="shared" si="2"/>
        <v>1650</v>
      </c>
      <c r="Q38" s="31"/>
      <c r="R38" s="32"/>
      <c r="S38" s="33"/>
      <c r="T38" s="33" t="s">
        <v>253</v>
      </c>
      <c r="U38" s="33" t="s">
        <v>131</v>
      </c>
      <c r="V38" s="33">
        <v>17901</v>
      </c>
      <c r="W38" s="61" t="s">
        <v>254</v>
      </c>
    </row>
    <row r="39" spans="1:23" s="34" customFormat="1" ht="15">
      <c r="A39" s="25" t="s">
        <v>98</v>
      </c>
      <c r="B39" s="26">
        <v>42628</v>
      </c>
      <c r="C39" s="56">
        <v>2500</v>
      </c>
      <c r="D39" s="27"/>
      <c r="E39" s="28"/>
      <c r="F39" s="27"/>
      <c r="G39" s="28"/>
      <c r="H39" s="27"/>
      <c r="I39" s="28"/>
      <c r="J39" s="27"/>
      <c r="K39" s="28"/>
      <c r="L39" s="28"/>
      <c r="M39" s="28"/>
      <c r="N39" s="29">
        <v>1</v>
      </c>
      <c r="O39" s="30"/>
      <c r="P39" s="27">
        <f t="shared" si="2"/>
        <v>2500</v>
      </c>
      <c r="Q39" s="31"/>
      <c r="R39" s="32"/>
      <c r="S39" s="33" t="s">
        <v>181</v>
      </c>
      <c r="T39" s="33" t="s">
        <v>163</v>
      </c>
      <c r="U39" s="33" t="s">
        <v>182</v>
      </c>
      <c r="V39" s="33">
        <v>17954</v>
      </c>
    </row>
    <row r="40" spans="1:23" s="34" customFormat="1" ht="15">
      <c r="A40" s="25" t="s">
        <v>43</v>
      </c>
      <c r="B40" s="26">
        <v>42356</v>
      </c>
      <c r="C40" s="56">
        <v>2500</v>
      </c>
      <c r="D40" s="27">
        <v>500</v>
      </c>
      <c r="E40" s="28">
        <v>42356</v>
      </c>
      <c r="F40" s="27">
        <v>500</v>
      </c>
      <c r="G40" s="28">
        <v>42731</v>
      </c>
      <c r="H40" s="27">
        <v>1500</v>
      </c>
      <c r="I40" s="28">
        <v>42908</v>
      </c>
      <c r="J40" s="27"/>
      <c r="K40" s="28"/>
      <c r="L40" s="28"/>
      <c r="M40" s="28"/>
      <c r="N40" s="29">
        <v>1</v>
      </c>
      <c r="O40" s="30"/>
      <c r="P40" s="27">
        <f t="shared" si="2"/>
        <v>0</v>
      </c>
      <c r="Q40" s="31" t="s">
        <v>110</v>
      </c>
      <c r="R40" s="32"/>
      <c r="S40" s="33" t="s">
        <v>145</v>
      </c>
      <c r="T40" s="33" t="s">
        <v>146</v>
      </c>
      <c r="U40" s="33" t="s">
        <v>131</v>
      </c>
      <c r="V40" s="33">
        <v>17981</v>
      </c>
    </row>
    <row r="41" spans="1:23" s="34" customFormat="1" ht="15">
      <c r="A41" s="25" t="s">
        <v>111</v>
      </c>
      <c r="B41" s="26">
        <v>42481</v>
      </c>
      <c r="C41" s="56">
        <v>2500</v>
      </c>
      <c r="D41" s="27">
        <v>250</v>
      </c>
      <c r="E41" s="28">
        <v>42482</v>
      </c>
      <c r="F41" s="27"/>
      <c r="G41" s="28"/>
      <c r="H41" s="27"/>
      <c r="I41" s="28"/>
      <c r="J41" s="27"/>
      <c r="K41" s="28"/>
      <c r="L41" s="28"/>
      <c r="M41" s="28"/>
      <c r="N41" s="29">
        <v>1</v>
      </c>
      <c r="O41" s="30"/>
      <c r="P41" s="27">
        <f t="shared" si="2"/>
        <v>2250</v>
      </c>
      <c r="Q41" s="31"/>
      <c r="R41" s="32" t="s">
        <v>208</v>
      </c>
      <c r="S41" s="33" t="s">
        <v>209</v>
      </c>
      <c r="T41" s="33" t="s">
        <v>130</v>
      </c>
      <c r="U41" s="33" t="s">
        <v>131</v>
      </c>
      <c r="V41" s="33">
        <v>17901</v>
      </c>
    </row>
    <row r="42" spans="1:23" s="34" customFormat="1" ht="15">
      <c r="A42" s="25" t="s">
        <v>5</v>
      </c>
      <c r="B42" s="26">
        <v>42559</v>
      </c>
      <c r="C42" s="56">
        <v>1000</v>
      </c>
      <c r="D42" s="27">
        <v>200</v>
      </c>
      <c r="E42" s="28">
        <v>42559</v>
      </c>
      <c r="F42" s="27"/>
      <c r="G42" s="28"/>
      <c r="H42" s="27"/>
      <c r="I42" s="28"/>
      <c r="J42" s="27"/>
      <c r="K42" s="28"/>
      <c r="L42" s="28"/>
      <c r="M42" s="28"/>
      <c r="N42" s="29">
        <v>1</v>
      </c>
      <c r="O42" s="30"/>
      <c r="P42" s="27">
        <f t="shared" si="2"/>
        <v>800</v>
      </c>
      <c r="Q42" s="31" t="s">
        <v>230</v>
      </c>
      <c r="R42" s="32"/>
      <c r="S42" s="33" t="s">
        <v>231</v>
      </c>
      <c r="T42" s="33" t="s">
        <v>154</v>
      </c>
      <c r="U42" s="33" t="s">
        <v>131</v>
      </c>
      <c r="V42" s="33">
        <v>17931</v>
      </c>
    </row>
    <row r="43" spans="1:23" s="60" customFormat="1" ht="15">
      <c r="A43" s="25" t="s">
        <v>23</v>
      </c>
      <c r="B43" s="26">
        <v>42584</v>
      </c>
      <c r="C43" s="56">
        <v>1000</v>
      </c>
      <c r="D43" s="27"/>
      <c r="E43" s="28"/>
      <c r="F43" s="27"/>
      <c r="G43" s="28"/>
      <c r="H43" s="27"/>
      <c r="I43" s="28"/>
      <c r="J43" s="27"/>
      <c r="K43" s="28"/>
      <c r="L43" s="28"/>
      <c r="M43" s="28"/>
      <c r="N43" s="29">
        <v>1</v>
      </c>
      <c r="O43" s="30"/>
      <c r="P43" s="27">
        <f t="shared" si="2"/>
        <v>1000</v>
      </c>
      <c r="Q43" s="31" t="s">
        <v>234</v>
      </c>
      <c r="R43" s="32"/>
      <c r="S43" s="33" t="s">
        <v>235</v>
      </c>
      <c r="T43" s="33" t="s">
        <v>156</v>
      </c>
      <c r="U43" s="33" t="s">
        <v>131</v>
      </c>
      <c r="V43" s="33">
        <v>18252</v>
      </c>
      <c r="W43" s="34"/>
    </row>
    <row r="44" spans="1:23" s="34" customFormat="1" ht="15">
      <c r="A44" s="25" t="s">
        <v>29</v>
      </c>
      <c r="B44" s="26">
        <v>42484</v>
      </c>
      <c r="C44" s="56">
        <v>1000</v>
      </c>
      <c r="D44" s="27">
        <v>1000</v>
      </c>
      <c r="E44" s="28">
        <v>42495</v>
      </c>
      <c r="F44" s="27"/>
      <c r="G44" s="28"/>
      <c r="H44" s="27"/>
      <c r="I44" s="28"/>
      <c r="J44" s="27"/>
      <c r="K44" s="28"/>
      <c r="L44" s="28"/>
      <c r="M44" s="28"/>
      <c r="N44" s="29">
        <v>1</v>
      </c>
      <c r="O44" s="30"/>
      <c r="P44" s="27">
        <f t="shared" si="2"/>
        <v>0</v>
      </c>
      <c r="Q44" s="31" t="s">
        <v>215</v>
      </c>
      <c r="R44" s="32"/>
      <c r="S44" s="33" t="s">
        <v>216</v>
      </c>
      <c r="T44" s="33" t="s">
        <v>192</v>
      </c>
      <c r="U44" s="33" t="s">
        <v>131</v>
      </c>
      <c r="V44" s="33">
        <v>17976</v>
      </c>
    </row>
    <row r="45" spans="1:23" ht="15">
      <c r="A45" s="25" t="s">
        <v>259</v>
      </c>
      <c r="B45" s="26">
        <v>42622</v>
      </c>
      <c r="C45" s="56">
        <v>1000</v>
      </c>
      <c r="D45" s="27">
        <v>1000</v>
      </c>
      <c r="E45" s="28">
        <v>42627</v>
      </c>
      <c r="F45" s="27"/>
      <c r="G45" s="28"/>
      <c r="H45" s="27"/>
      <c r="I45" s="28"/>
      <c r="J45" s="27"/>
      <c r="K45" s="28"/>
      <c r="L45" s="28"/>
      <c r="M45" s="28"/>
      <c r="N45" s="29">
        <v>1</v>
      </c>
      <c r="O45" s="30"/>
      <c r="P45" s="27">
        <f t="shared" si="2"/>
        <v>0</v>
      </c>
      <c r="Q45" s="31"/>
      <c r="R45" s="32"/>
      <c r="S45" s="33" t="s">
        <v>260</v>
      </c>
      <c r="T45" s="33" t="s">
        <v>261</v>
      </c>
      <c r="U45" s="33" t="s">
        <v>131</v>
      </c>
      <c r="V45" s="33">
        <v>18220</v>
      </c>
      <c r="W45" s="34"/>
    </row>
    <row r="46" spans="1:23" s="34" customFormat="1" ht="15">
      <c r="A46" s="25" t="s">
        <v>53</v>
      </c>
      <c r="B46" s="26">
        <v>42611</v>
      </c>
      <c r="C46" s="56">
        <v>1000</v>
      </c>
      <c r="D46" s="27">
        <v>1000</v>
      </c>
      <c r="E46" s="28">
        <v>42664</v>
      </c>
      <c r="F46" s="27"/>
      <c r="G46" s="28"/>
      <c r="H46" s="27"/>
      <c r="I46" s="28"/>
      <c r="J46" s="27"/>
      <c r="K46" s="28"/>
      <c r="L46" s="28"/>
      <c r="M46" s="28"/>
      <c r="N46" s="29">
        <v>1</v>
      </c>
      <c r="O46" s="30"/>
      <c r="P46" s="27">
        <f t="shared" si="2"/>
        <v>0</v>
      </c>
      <c r="Q46" s="31" t="s">
        <v>257</v>
      </c>
      <c r="R46" s="32"/>
      <c r="S46" s="33" t="s">
        <v>258</v>
      </c>
      <c r="T46" s="33" t="s">
        <v>156</v>
      </c>
      <c r="U46" s="33" t="s">
        <v>131</v>
      </c>
      <c r="V46" s="33">
        <v>18252</v>
      </c>
    </row>
    <row r="47" spans="1:23" s="34" customFormat="1" ht="15">
      <c r="A47" s="25" t="s">
        <v>39</v>
      </c>
      <c r="B47" s="26">
        <v>42447</v>
      </c>
      <c r="C47" s="56">
        <v>1000</v>
      </c>
      <c r="D47" s="27">
        <v>1000</v>
      </c>
      <c r="E47" s="28">
        <v>42450</v>
      </c>
      <c r="F47" s="27"/>
      <c r="G47" s="28"/>
      <c r="H47" s="27"/>
      <c r="I47" s="28"/>
      <c r="J47" s="27"/>
      <c r="K47" s="28"/>
      <c r="L47" s="28"/>
      <c r="M47" s="28"/>
      <c r="N47" s="29">
        <v>1</v>
      </c>
      <c r="O47" s="30"/>
      <c r="P47" s="27">
        <f t="shared" si="2"/>
        <v>0</v>
      </c>
      <c r="Q47" s="31"/>
      <c r="R47" s="32"/>
      <c r="S47" s="33" t="s">
        <v>183</v>
      </c>
      <c r="T47" s="33" t="s">
        <v>130</v>
      </c>
      <c r="U47" s="33" t="s">
        <v>131</v>
      </c>
      <c r="V47" s="33">
        <v>17901</v>
      </c>
    </row>
    <row r="48" spans="1:23" s="34" customFormat="1" ht="15">
      <c r="A48" s="37" t="s">
        <v>41</v>
      </c>
      <c r="B48" s="46">
        <v>42548</v>
      </c>
      <c r="C48" s="57">
        <v>1000</v>
      </c>
      <c r="D48" s="38">
        <v>1000</v>
      </c>
      <c r="E48" s="39">
        <v>42549</v>
      </c>
      <c r="F48" s="38"/>
      <c r="G48" s="39"/>
      <c r="H48" s="38"/>
      <c r="I48" s="39"/>
      <c r="J48" s="38"/>
      <c r="K48" s="39"/>
      <c r="L48" s="39"/>
      <c r="M48" s="39"/>
      <c r="N48" s="40">
        <v>1</v>
      </c>
      <c r="O48" s="41"/>
      <c r="P48" s="27">
        <f t="shared" si="2"/>
        <v>0</v>
      </c>
      <c r="Q48" s="42"/>
      <c r="R48" s="43"/>
      <c r="S48" s="44"/>
      <c r="T48" s="44" t="s">
        <v>225</v>
      </c>
      <c r="U48" s="44" t="s">
        <v>131</v>
      </c>
      <c r="V48" s="44">
        <v>17933</v>
      </c>
      <c r="W48" s="45"/>
    </row>
    <row r="49" spans="1:23" ht="15">
      <c r="A49" s="25" t="s">
        <v>279</v>
      </c>
      <c r="B49" s="26">
        <v>42671</v>
      </c>
      <c r="C49" s="56">
        <v>1000</v>
      </c>
      <c r="D49" s="27">
        <v>100</v>
      </c>
      <c r="E49" s="28">
        <v>42754</v>
      </c>
      <c r="F49" s="27"/>
      <c r="G49" s="28"/>
      <c r="H49" s="27"/>
      <c r="I49" s="28"/>
      <c r="J49" s="27"/>
      <c r="K49" s="28"/>
      <c r="L49" s="28"/>
      <c r="M49" s="28"/>
      <c r="N49" s="29"/>
      <c r="O49" s="30"/>
      <c r="P49" s="27">
        <f t="shared" si="2"/>
        <v>900</v>
      </c>
      <c r="Q49" s="31" t="s">
        <v>280</v>
      </c>
      <c r="R49" s="32"/>
      <c r="S49" s="33" t="s">
        <v>281</v>
      </c>
      <c r="T49" s="33" t="s">
        <v>282</v>
      </c>
      <c r="U49" s="33" t="s">
        <v>131</v>
      </c>
      <c r="V49" s="33">
        <v>17934</v>
      </c>
      <c r="W49" s="34"/>
    </row>
    <row r="50" spans="1:23" s="34" customFormat="1" ht="15">
      <c r="A50" s="25" t="s">
        <v>66</v>
      </c>
      <c r="B50" s="26">
        <v>42605</v>
      </c>
      <c r="C50" s="56">
        <v>1000</v>
      </c>
      <c r="D50" s="27">
        <v>1000</v>
      </c>
      <c r="E50" s="28">
        <v>42605</v>
      </c>
      <c r="F50" s="27"/>
      <c r="G50" s="28"/>
      <c r="H50" s="27"/>
      <c r="I50" s="28"/>
      <c r="J50" s="27"/>
      <c r="K50" s="28"/>
      <c r="L50" s="28"/>
      <c r="M50" s="28"/>
      <c r="N50" s="29">
        <v>1</v>
      </c>
      <c r="O50" s="30"/>
      <c r="P50" s="27">
        <f t="shared" si="2"/>
        <v>0</v>
      </c>
      <c r="Q50" s="31" t="s">
        <v>251</v>
      </c>
      <c r="R50" s="32"/>
      <c r="S50" s="33" t="s">
        <v>249</v>
      </c>
      <c r="T50" s="33" t="s">
        <v>250</v>
      </c>
      <c r="U50" s="33" t="s">
        <v>131</v>
      </c>
      <c r="V50" s="33">
        <v>17976</v>
      </c>
    </row>
    <row r="51" spans="1:23" s="34" customFormat="1" ht="15">
      <c r="A51" s="25" t="s">
        <v>86</v>
      </c>
      <c r="B51" s="26">
        <v>42576</v>
      </c>
      <c r="C51" s="56">
        <v>1000</v>
      </c>
      <c r="D51" s="27">
        <v>1000</v>
      </c>
      <c r="E51" s="28">
        <v>42577</v>
      </c>
      <c r="F51" s="27"/>
      <c r="G51" s="28"/>
      <c r="H51" s="27"/>
      <c r="I51" s="28"/>
      <c r="J51" s="27"/>
      <c r="K51" s="28"/>
      <c r="L51" s="28"/>
      <c r="M51" s="28"/>
      <c r="N51" s="29">
        <v>1</v>
      </c>
      <c r="O51" s="30"/>
      <c r="P51" s="27">
        <f t="shared" si="2"/>
        <v>0</v>
      </c>
      <c r="Q51" s="31"/>
      <c r="R51" s="32"/>
      <c r="S51" s="33" t="s">
        <v>232</v>
      </c>
      <c r="T51" s="33" t="s">
        <v>233</v>
      </c>
      <c r="U51" s="33" t="s">
        <v>131</v>
      </c>
      <c r="V51" s="33">
        <v>17943</v>
      </c>
    </row>
    <row r="52" spans="1:23" s="34" customFormat="1" ht="15">
      <c r="A52" s="25" t="s">
        <v>123</v>
      </c>
      <c r="B52" s="26">
        <v>42599</v>
      </c>
      <c r="C52" s="56">
        <v>1000</v>
      </c>
      <c r="D52" s="27">
        <v>200</v>
      </c>
      <c r="E52" s="28" t="s">
        <v>295</v>
      </c>
      <c r="F52" s="27"/>
      <c r="G52" s="28"/>
      <c r="H52" s="27"/>
      <c r="I52" s="28"/>
      <c r="J52" s="27"/>
      <c r="K52" s="28"/>
      <c r="L52" s="28"/>
      <c r="M52" s="28"/>
      <c r="N52" s="29">
        <v>1</v>
      </c>
      <c r="O52" s="30"/>
      <c r="P52" s="27">
        <f t="shared" si="2"/>
        <v>800</v>
      </c>
      <c r="Q52" s="31"/>
      <c r="R52" s="32"/>
      <c r="S52" s="33" t="s">
        <v>247</v>
      </c>
      <c r="T52" s="33" t="s">
        <v>248</v>
      </c>
      <c r="U52" s="33" t="s">
        <v>131</v>
      </c>
      <c r="V52" s="33">
        <v>17952</v>
      </c>
    </row>
    <row r="53" spans="1:23" ht="15">
      <c r="A53" s="25" t="s">
        <v>83</v>
      </c>
      <c r="B53" s="26">
        <v>42472</v>
      </c>
      <c r="C53" s="56">
        <v>1000</v>
      </c>
      <c r="D53" s="27">
        <v>200</v>
      </c>
      <c r="E53" s="28">
        <v>42472</v>
      </c>
      <c r="F53" s="27"/>
      <c r="G53" s="28"/>
      <c r="H53" s="27"/>
      <c r="I53" s="28"/>
      <c r="J53" s="27"/>
      <c r="K53" s="28"/>
      <c r="L53" s="28"/>
      <c r="M53" s="28"/>
      <c r="N53" s="29">
        <v>1</v>
      </c>
      <c r="O53" s="30"/>
      <c r="P53" s="27">
        <f t="shared" si="2"/>
        <v>800</v>
      </c>
      <c r="Q53" s="31" t="s">
        <v>193</v>
      </c>
      <c r="R53" s="32" t="s">
        <v>194</v>
      </c>
      <c r="S53" s="33" t="s">
        <v>195</v>
      </c>
      <c r="T53" s="33" t="s">
        <v>156</v>
      </c>
      <c r="U53" s="33" t="s">
        <v>131</v>
      </c>
      <c r="V53" s="33">
        <v>18252</v>
      </c>
      <c r="W53" s="36" t="s">
        <v>196</v>
      </c>
    </row>
    <row r="54" spans="1:23" s="34" customFormat="1" ht="15">
      <c r="A54" s="25" t="s">
        <v>85</v>
      </c>
      <c r="B54" s="26">
        <v>42452</v>
      </c>
      <c r="C54" s="56">
        <v>1000</v>
      </c>
      <c r="D54" s="27">
        <v>0</v>
      </c>
      <c r="E54" s="28"/>
      <c r="F54" s="27"/>
      <c r="G54" s="28"/>
      <c r="H54" s="27"/>
      <c r="I54" s="28"/>
      <c r="J54" s="27"/>
      <c r="K54" s="28"/>
      <c r="L54" s="28"/>
      <c r="M54" s="28"/>
      <c r="N54" s="29">
        <v>1</v>
      </c>
      <c r="O54" s="30"/>
      <c r="P54" s="27">
        <f t="shared" si="2"/>
        <v>1000</v>
      </c>
      <c r="Q54" s="31"/>
      <c r="R54" s="32" t="s">
        <v>184</v>
      </c>
      <c r="S54" s="33" t="s">
        <v>185</v>
      </c>
      <c r="T54" s="33" t="s">
        <v>186</v>
      </c>
      <c r="U54" s="33" t="s">
        <v>131</v>
      </c>
      <c r="V54" s="33">
        <v>18249</v>
      </c>
    </row>
    <row r="55" spans="1:23" s="34" customFormat="1" ht="15">
      <c r="A55" s="25" t="s">
        <v>92</v>
      </c>
      <c r="B55" s="26">
        <v>42480</v>
      </c>
      <c r="C55" s="56">
        <v>1000</v>
      </c>
      <c r="D55" s="27">
        <v>200</v>
      </c>
      <c r="E55" s="28">
        <v>42481</v>
      </c>
      <c r="F55" s="27"/>
      <c r="G55" s="28"/>
      <c r="H55" s="27"/>
      <c r="I55" s="28"/>
      <c r="J55" s="27"/>
      <c r="K55" s="28"/>
      <c r="L55" s="28"/>
      <c r="M55" s="28"/>
      <c r="N55" s="29">
        <v>1</v>
      </c>
      <c r="O55" s="30"/>
      <c r="P55" s="27">
        <f t="shared" si="2"/>
        <v>800</v>
      </c>
      <c r="Q55" s="31"/>
      <c r="R55" s="32"/>
      <c r="S55" s="33"/>
      <c r="T55" s="33" t="s">
        <v>203</v>
      </c>
      <c r="U55" s="33" t="s">
        <v>131</v>
      </c>
      <c r="V55" s="33">
        <v>18245</v>
      </c>
    </row>
    <row r="56" spans="1:23" s="60" customFormat="1" ht="15">
      <c r="A56" s="25" t="s">
        <v>44</v>
      </c>
      <c r="B56" s="26">
        <v>42368</v>
      </c>
      <c r="C56" s="56">
        <v>1000</v>
      </c>
      <c r="D56" s="27">
        <v>1000</v>
      </c>
      <c r="E56" s="28">
        <v>42368</v>
      </c>
      <c r="F56" s="27"/>
      <c r="G56" s="28"/>
      <c r="H56" s="27"/>
      <c r="I56" s="28"/>
      <c r="J56" s="27"/>
      <c r="K56" s="28"/>
      <c r="L56" s="28"/>
      <c r="M56" s="28"/>
      <c r="N56" s="29">
        <v>1</v>
      </c>
      <c r="O56" s="30"/>
      <c r="P56" s="27">
        <f t="shared" si="2"/>
        <v>0</v>
      </c>
      <c r="Q56" s="31" t="s">
        <v>108</v>
      </c>
      <c r="R56" s="32" t="s">
        <v>109</v>
      </c>
      <c r="S56" s="33" t="s">
        <v>143</v>
      </c>
      <c r="T56" s="33" t="s">
        <v>144</v>
      </c>
      <c r="U56" s="33" t="s">
        <v>131</v>
      </c>
      <c r="V56" s="33">
        <v>17970</v>
      </c>
      <c r="W56" s="34"/>
    </row>
    <row r="57" spans="1:23" s="34" customFormat="1" ht="15">
      <c r="A57" s="25" t="s">
        <v>101</v>
      </c>
      <c r="B57" s="26">
        <v>42436</v>
      </c>
      <c r="C57" s="56">
        <v>1000</v>
      </c>
      <c r="D57" s="27">
        <v>200</v>
      </c>
      <c r="E57" s="28">
        <v>42716</v>
      </c>
      <c r="F57" s="27"/>
      <c r="G57" s="28"/>
      <c r="H57" s="27"/>
      <c r="I57" s="28"/>
      <c r="J57" s="27"/>
      <c r="K57" s="28"/>
      <c r="L57" s="28"/>
      <c r="M57" s="28"/>
      <c r="N57" s="29">
        <v>1</v>
      </c>
      <c r="O57" s="30"/>
      <c r="P57" s="27">
        <f t="shared" si="2"/>
        <v>800</v>
      </c>
      <c r="Q57" s="31"/>
      <c r="R57" s="32"/>
      <c r="S57" s="33" t="s">
        <v>190</v>
      </c>
      <c r="T57" s="33" t="s">
        <v>179</v>
      </c>
      <c r="U57" s="33" t="s">
        <v>180</v>
      </c>
      <c r="V57" s="33">
        <v>17967</v>
      </c>
    </row>
    <row r="58" spans="1:23" s="34" customFormat="1" ht="15">
      <c r="A58" s="25" t="s">
        <v>99</v>
      </c>
      <c r="B58" s="26">
        <v>42508</v>
      </c>
      <c r="C58" s="56">
        <v>1000</v>
      </c>
      <c r="D58" s="27"/>
      <c r="E58" s="28"/>
      <c r="F58" s="27"/>
      <c r="G58" s="28"/>
      <c r="H58" s="27"/>
      <c r="I58" s="28"/>
      <c r="J58" s="27"/>
      <c r="K58" s="28"/>
      <c r="L58" s="28"/>
      <c r="M58" s="28"/>
      <c r="N58" s="29">
        <v>1</v>
      </c>
      <c r="O58" s="30"/>
      <c r="P58" s="27">
        <f t="shared" si="2"/>
        <v>1000</v>
      </c>
      <c r="Q58" s="31"/>
      <c r="R58" s="32"/>
      <c r="S58" s="33"/>
      <c r="T58" s="33"/>
      <c r="U58" s="33"/>
      <c r="V58" s="33"/>
    </row>
    <row r="59" spans="1:23" s="34" customFormat="1" ht="15">
      <c r="A59" s="25" t="s">
        <v>104</v>
      </c>
      <c r="B59" s="26">
        <v>42629</v>
      </c>
      <c r="C59" s="56">
        <v>1000</v>
      </c>
      <c r="D59" s="27"/>
      <c r="E59" s="28"/>
      <c r="F59" s="27"/>
      <c r="G59" s="28"/>
      <c r="H59" s="27"/>
      <c r="I59" s="28"/>
      <c r="J59" s="27"/>
      <c r="K59" s="28"/>
      <c r="L59" s="28"/>
      <c r="M59" s="28"/>
      <c r="N59" s="29">
        <v>1</v>
      </c>
      <c r="O59" s="30"/>
      <c r="P59" s="27">
        <f t="shared" si="2"/>
        <v>1000</v>
      </c>
      <c r="Q59" s="31" t="s">
        <v>277</v>
      </c>
      <c r="R59" s="32"/>
      <c r="S59" s="33" t="s">
        <v>278</v>
      </c>
      <c r="T59" s="33" t="s">
        <v>156</v>
      </c>
      <c r="U59" s="33" t="s">
        <v>131</v>
      </c>
      <c r="V59" s="33">
        <v>18252</v>
      </c>
    </row>
    <row r="60" spans="1:23" ht="15">
      <c r="A60" s="25" t="s">
        <v>121</v>
      </c>
      <c r="B60" s="26">
        <v>42590</v>
      </c>
      <c r="C60" s="56">
        <v>1000</v>
      </c>
      <c r="D60" s="27">
        <v>200</v>
      </c>
      <c r="E60" s="28">
        <v>42598</v>
      </c>
      <c r="F60" s="27">
        <v>200</v>
      </c>
      <c r="G60" s="28">
        <v>42999</v>
      </c>
      <c r="H60" s="27"/>
      <c r="I60" s="28"/>
      <c r="J60" s="27"/>
      <c r="K60" s="28"/>
      <c r="L60" s="28"/>
      <c r="M60" s="28"/>
      <c r="N60" s="29">
        <v>1</v>
      </c>
      <c r="O60" s="30"/>
      <c r="P60" s="27">
        <f t="shared" si="2"/>
        <v>600</v>
      </c>
      <c r="Q60" s="31"/>
      <c r="R60" s="32"/>
      <c r="S60" s="33" t="s">
        <v>236</v>
      </c>
      <c r="T60" s="33" t="s">
        <v>192</v>
      </c>
      <c r="U60" s="33" t="s">
        <v>131</v>
      </c>
      <c r="V60" s="33">
        <v>17976</v>
      </c>
      <c r="W60" s="34"/>
    </row>
    <row r="61" spans="1:23" ht="15">
      <c r="A61" s="25" t="s">
        <v>10</v>
      </c>
      <c r="B61" s="26">
        <v>42473</v>
      </c>
      <c r="C61" s="56">
        <v>750</v>
      </c>
      <c r="D61" s="27">
        <v>150</v>
      </c>
      <c r="E61" s="28">
        <v>42475</v>
      </c>
      <c r="F61" s="27">
        <v>150</v>
      </c>
      <c r="G61" s="28">
        <v>42874</v>
      </c>
      <c r="H61" s="27"/>
      <c r="I61" s="28"/>
      <c r="J61" s="27"/>
      <c r="K61" s="28"/>
      <c r="L61" s="28"/>
      <c r="M61" s="28"/>
      <c r="N61" s="29">
        <v>1</v>
      </c>
      <c r="O61" s="30"/>
      <c r="P61" s="27">
        <f t="shared" ref="P61:P92" si="3">SUM(C61-D61-F61-H61)</f>
        <v>450</v>
      </c>
      <c r="Q61" s="31" t="s">
        <v>197</v>
      </c>
      <c r="R61" s="32"/>
      <c r="S61" s="33" t="s">
        <v>198</v>
      </c>
      <c r="T61" s="33" t="s">
        <v>199</v>
      </c>
      <c r="U61" s="33" t="s">
        <v>131</v>
      </c>
      <c r="V61" s="33">
        <v>17922</v>
      </c>
      <c r="W61" s="34"/>
    </row>
    <row r="62" spans="1:23" s="34" customFormat="1" ht="15">
      <c r="A62" s="37" t="s">
        <v>71</v>
      </c>
      <c r="B62" s="46">
        <v>43013</v>
      </c>
      <c r="C62" s="57">
        <v>500</v>
      </c>
      <c r="D62" s="38">
        <v>500</v>
      </c>
      <c r="E62" s="39">
        <v>43018</v>
      </c>
      <c r="F62" s="38"/>
      <c r="G62" s="39"/>
      <c r="H62" s="38"/>
      <c r="I62" s="39"/>
      <c r="J62" s="38"/>
      <c r="K62" s="39"/>
      <c r="L62" s="39"/>
      <c r="M62" s="39"/>
      <c r="N62" s="40">
        <v>1</v>
      </c>
      <c r="O62" s="41"/>
      <c r="P62" s="38">
        <f t="shared" si="3"/>
        <v>0</v>
      </c>
      <c r="Q62" s="42"/>
      <c r="R62" s="43"/>
      <c r="S62" s="44" t="s">
        <v>300</v>
      </c>
      <c r="T62" s="44" t="s">
        <v>301</v>
      </c>
      <c r="U62" s="44" t="s">
        <v>131</v>
      </c>
      <c r="V62" s="44">
        <v>17964</v>
      </c>
      <c r="W62" s="45"/>
    </row>
    <row r="63" spans="1:23" s="34" customFormat="1" ht="15">
      <c r="A63" s="25" t="s">
        <v>63</v>
      </c>
      <c r="B63" s="26">
        <v>42474</v>
      </c>
      <c r="C63" s="56">
        <v>250</v>
      </c>
      <c r="D63" s="27">
        <v>250</v>
      </c>
      <c r="E63" s="28"/>
      <c r="F63" s="27"/>
      <c r="G63" s="28"/>
      <c r="H63" s="27"/>
      <c r="I63" s="28"/>
      <c r="J63" s="27"/>
      <c r="K63" s="28"/>
      <c r="L63" s="28"/>
      <c r="M63" s="28"/>
      <c r="N63" s="29">
        <v>1</v>
      </c>
      <c r="O63" s="30"/>
      <c r="P63" s="27">
        <f t="shared" si="3"/>
        <v>0</v>
      </c>
      <c r="Q63" s="31" t="s">
        <v>200</v>
      </c>
      <c r="R63" s="32"/>
      <c r="S63" s="33" t="s">
        <v>201</v>
      </c>
      <c r="T63" s="33" t="s">
        <v>202</v>
      </c>
      <c r="U63" s="33" t="s">
        <v>131</v>
      </c>
      <c r="V63" s="33">
        <v>17959</v>
      </c>
    </row>
    <row r="64" spans="1:23" ht="15">
      <c r="A64" s="25" t="s">
        <v>105</v>
      </c>
      <c r="B64" s="26">
        <v>42424</v>
      </c>
      <c r="C64" s="56">
        <v>250</v>
      </c>
      <c r="D64" s="27">
        <v>250</v>
      </c>
      <c r="E64" s="28">
        <v>42429</v>
      </c>
      <c r="F64" s="27"/>
      <c r="G64" s="28"/>
      <c r="H64" s="27"/>
      <c r="I64" s="28"/>
      <c r="J64" s="27"/>
      <c r="K64" s="28"/>
      <c r="L64" s="28"/>
      <c r="M64" s="28"/>
      <c r="N64" s="29">
        <v>1</v>
      </c>
      <c r="O64" s="30"/>
      <c r="P64" s="27">
        <f t="shared" si="3"/>
        <v>0</v>
      </c>
      <c r="Q64" s="31"/>
      <c r="R64" s="32"/>
      <c r="S64" s="33" t="s">
        <v>175</v>
      </c>
      <c r="T64" s="33" t="s">
        <v>150</v>
      </c>
      <c r="U64" s="33" t="s">
        <v>131</v>
      </c>
      <c r="V64" s="33">
        <v>17963</v>
      </c>
      <c r="W64" s="34"/>
    </row>
    <row r="65" spans="1:23" s="34" customFormat="1" ht="15">
      <c r="A65" s="25" t="s">
        <v>96</v>
      </c>
      <c r="B65" s="26">
        <v>42485</v>
      </c>
      <c r="C65" s="56">
        <v>200</v>
      </c>
      <c r="D65" s="27">
        <v>200</v>
      </c>
      <c r="E65" s="28">
        <v>42486</v>
      </c>
      <c r="F65" s="27"/>
      <c r="G65" s="28"/>
      <c r="H65" s="27"/>
      <c r="I65" s="28"/>
      <c r="J65" s="27"/>
      <c r="K65" s="28"/>
      <c r="L65" s="28"/>
      <c r="M65" s="28"/>
      <c r="N65" s="29">
        <v>1</v>
      </c>
      <c r="O65" s="30"/>
      <c r="P65" s="27">
        <f t="shared" si="3"/>
        <v>0</v>
      </c>
      <c r="Q65" s="31"/>
      <c r="R65" s="32" t="s">
        <v>210</v>
      </c>
      <c r="S65" s="33" t="s">
        <v>211</v>
      </c>
      <c r="T65" s="33" t="s">
        <v>212</v>
      </c>
      <c r="U65" s="33" t="s">
        <v>131</v>
      </c>
      <c r="V65" s="33">
        <v>17968</v>
      </c>
    </row>
    <row r="66" spans="1:23">
      <c r="A66" s="14" t="s">
        <v>26</v>
      </c>
      <c r="B66" s="77" t="s">
        <v>284</v>
      </c>
      <c r="C66" s="55"/>
      <c r="D66" s="15"/>
      <c r="E66" s="16"/>
      <c r="F66" s="15"/>
      <c r="G66" s="16"/>
      <c r="H66" s="15"/>
      <c r="I66" s="16"/>
      <c r="J66" s="15"/>
      <c r="K66" s="16"/>
      <c r="L66" s="16"/>
      <c r="M66" s="16"/>
      <c r="N66" s="29">
        <v>1</v>
      </c>
      <c r="O66" s="17"/>
      <c r="P66" s="27">
        <f t="shared" si="3"/>
        <v>0</v>
      </c>
      <c r="Q66" s="12"/>
      <c r="R66" s="18"/>
      <c r="W66" s="60"/>
    </row>
    <row r="67" spans="1:23" s="34" customFormat="1" ht="15">
      <c r="A67" s="14" t="s">
        <v>33</v>
      </c>
      <c r="B67" s="14" t="s">
        <v>285</v>
      </c>
      <c r="C67" s="55"/>
      <c r="D67" s="15"/>
      <c r="E67" s="16"/>
      <c r="F67" s="15"/>
      <c r="G67" s="16"/>
      <c r="H67" s="15"/>
      <c r="I67" s="16"/>
      <c r="J67" s="15"/>
      <c r="K67" s="16"/>
      <c r="L67" s="16"/>
      <c r="M67" s="16"/>
      <c r="N67" s="29">
        <v>1</v>
      </c>
      <c r="O67" s="17"/>
      <c r="P67" s="27">
        <f t="shared" si="3"/>
        <v>0</v>
      </c>
      <c r="Q67" s="12"/>
      <c r="R67" s="18"/>
      <c r="S67" s="2"/>
      <c r="T67" s="2"/>
      <c r="U67" s="2"/>
      <c r="V67" s="2"/>
      <c r="W67" s="60"/>
    </row>
    <row r="68" spans="1:23" s="34" customFormat="1" ht="15">
      <c r="A68" s="14" t="s">
        <v>54</v>
      </c>
      <c r="B68" s="77" t="s">
        <v>284</v>
      </c>
      <c r="C68" s="55"/>
      <c r="D68" s="15"/>
      <c r="E68" s="16"/>
      <c r="F68" s="15"/>
      <c r="G68" s="16"/>
      <c r="H68" s="15"/>
      <c r="I68" s="16"/>
      <c r="J68" s="15"/>
      <c r="K68" s="16"/>
      <c r="L68" s="16"/>
      <c r="M68" s="16"/>
      <c r="N68" s="29">
        <v>1</v>
      </c>
      <c r="O68" s="17"/>
      <c r="P68" s="27">
        <f t="shared" si="3"/>
        <v>0</v>
      </c>
      <c r="Q68" s="12"/>
      <c r="R68" s="18"/>
      <c r="S68" s="2"/>
      <c r="T68" s="2"/>
      <c r="U68" s="2"/>
      <c r="V68" s="2"/>
      <c r="W68" s="60"/>
    </row>
    <row r="69" spans="1:23" s="34" customFormat="1" ht="15">
      <c r="A69" s="76" t="s">
        <v>283</v>
      </c>
      <c r="B69" s="77" t="s">
        <v>284</v>
      </c>
      <c r="C69" s="78"/>
      <c r="D69" s="79"/>
      <c r="E69" s="80"/>
      <c r="F69" s="79"/>
      <c r="G69" s="80"/>
      <c r="H69" s="79"/>
      <c r="I69" s="80"/>
      <c r="J69" s="79"/>
      <c r="K69" s="80"/>
      <c r="L69" s="80"/>
      <c r="M69" s="80"/>
      <c r="N69" s="29">
        <v>1</v>
      </c>
      <c r="O69" s="81"/>
      <c r="P69" s="27">
        <f t="shared" si="3"/>
        <v>0</v>
      </c>
      <c r="Q69" s="12"/>
      <c r="R69" s="18"/>
      <c r="S69" s="2"/>
      <c r="T69" s="2"/>
      <c r="U69" s="2"/>
      <c r="V69" s="2"/>
      <c r="W69" s="60"/>
    </row>
    <row r="70" spans="1:23">
      <c r="A70" s="14" t="s">
        <v>116</v>
      </c>
      <c r="B70" s="77" t="s">
        <v>284</v>
      </c>
      <c r="C70" s="55"/>
      <c r="D70" s="15"/>
      <c r="E70" s="16"/>
      <c r="F70" s="15"/>
      <c r="G70" s="16"/>
      <c r="H70" s="15"/>
      <c r="I70" s="16"/>
      <c r="J70" s="15"/>
      <c r="K70" s="16"/>
      <c r="L70" s="16"/>
      <c r="M70" s="16"/>
      <c r="N70" s="29">
        <v>1</v>
      </c>
      <c r="O70" s="17"/>
      <c r="P70" s="27">
        <f t="shared" si="3"/>
        <v>0</v>
      </c>
      <c r="Q70" s="12"/>
      <c r="R70" s="18"/>
      <c r="W70" s="60"/>
    </row>
    <row r="71" spans="1:23" s="34" customFormat="1" ht="15">
      <c r="A71" s="14" t="s">
        <v>117</v>
      </c>
      <c r="B71" s="77" t="s">
        <v>284</v>
      </c>
      <c r="C71" s="55"/>
      <c r="D71" s="15"/>
      <c r="E71" s="16"/>
      <c r="F71" s="15"/>
      <c r="G71" s="16"/>
      <c r="H71" s="15"/>
      <c r="I71" s="16"/>
      <c r="J71" s="15"/>
      <c r="K71" s="16"/>
      <c r="L71" s="16"/>
      <c r="M71" s="16"/>
      <c r="N71" s="29">
        <v>1</v>
      </c>
      <c r="O71" s="17"/>
      <c r="P71" s="27">
        <f t="shared" si="3"/>
        <v>0</v>
      </c>
      <c r="Q71" s="12"/>
      <c r="R71" s="18"/>
      <c r="S71" s="2"/>
      <c r="T71" s="2"/>
      <c r="U71" s="2"/>
      <c r="V71" s="2"/>
      <c r="W71" s="60"/>
    </row>
    <row r="72" spans="1:23" s="34" customFormat="1" ht="15">
      <c r="A72" s="14" t="s">
        <v>8</v>
      </c>
      <c r="B72" s="14" t="s">
        <v>285</v>
      </c>
      <c r="C72" s="55"/>
      <c r="D72" s="15"/>
      <c r="E72" s="16"/>
      <c r="F72" s="15"/>
      <c r="G72" s="16"/>
      <c r="H72" s="15"/>
      <c r="I72" s="16"/>
      <c r="J72" s="15"/>
      <c r="K72" s="16"/>
      <c r="L72" s="16"/>
      <c r="M72" s="16"/>
      <c r="N72" s="29">
        <v>1</v>
      </c>
      <c r="O72" s="17"/>
      <c r="P72" s="27">
        <f t="shared" si="3"/>
        <v>0</v>
      </c>
      <c r="Q72" s="12"/>
      <c r="R72" s="18"/>
      <c r="S72" s="2"/>
      <c r="T72" s="2"/>
      <c r="U72" s="2"/>
      <c r="V72" s="2"/>
      <c r="W72" s="60"/>
    </row>
    <row r="73" spans="1:23" s="45" customFormat="1" ht="15">
      <c r="A73" s="13" t="s">
        <v>9</v>
      </c>
      <c r="B73" s="14"/>
      <c r="C73" s="55"/>
      <c r="D73" s="15"/>
      <c r="E73" s="16"/>
      <c r="F73" s="15"/>
      <c r="G73" s="16"/>
      <c r="H73" s="15"/>
      <c r="I73" s="16"/>
      <c r="J73" s="15"/>
      <c r="K73" s="16"/>
      <c r="L73" s="16"/>
      <c r="M73" s="16"/>
      <c r="N73" s="29">
        <v>1</v>
      </c>
      <c r="O73" s="17"/>
      <c r="P73" s="27">
        <f t="shared" si="3"/>
        <v>0</v>
      </c>
      <c r="Q73" s="12"/>
      <c r="R73" s="18"/>
      <c r="S73" s="2"/>
      <c r="T73" s="2"/>
      <c r="U73" s="2"/>
      <c r="V73" s="2"/>
      <c r="W73"/>
    </row>
    <row r="74" spans="1:23">
      <c r="A74" s="13" t="s">
        <v>4</v>
      </c>
      <c r="B74" s="14"/>
      <c r="C74" s="55"/>
      <c r="D74" s="15"/>
      <c r="E74" s="16"/>
      <c r="F74" s="15"/>
      <c r="G74" s="16"/>
      <c r="H74" s="15"/>
      <c r="I74" s="16"/>
      <c r="J74" s="15"/>
      <c r="K74" s="16"/>
      <c r="L74" s="16"/>
      <c r="M74" s="16"/>
      <c r="N74" s="24"/>
      <c r="O74" s="17"/>
      <c r="P74" s="27">
        <f t="shared" si="3"/>
        <v>0</v>
      </c>
      <c r="Q74" s="12"/>
      <c r="R74" s="18"/>
    </row>
    <row r="75" spans="1:23" s="34" customFormat="1" ht="15">
      <c r="A75" s="13" t="s">
        <v>6</v>
      </c>
      <c r="B75" s="14"/>
      <c r="C75" s="55"/>
      <c r="D75" s="15"/>
      <c r="E75" s="16"/>
      <c r="F75" s="15"/>
      <c r="G75" s="16"/>
      <c r="H75" s="15"/>
      <c r="I75" s="16"/>
      <c r="J75" s="15"/>
      <c r="K75" s="16"/>
      <c r="L75" s="16"/>
      <c r="M75" s="16"/>
      <c r="N75" s="24"/>
      <c r="O75" s="17"/>
      <c r="P75" s="27">
        <f t="shared" si="3"/>
        <v>0</v>
      </c>
      <c r="Q75" s="12"/>
      <c r="R75" s="18"/>
      <c r="S75" s="2"/>
      <c r="T75" s="2"/>
      <c r="U75" s="2"/>
      <c r="V75" s="2"/>
      <c r="W75"/>
    </row>
    <row r="76" spans="1:23" s="34" customFormat="1" ht="15">
      <c r="A76" s="13" t="s">
        <v>11</v>
      </c>
      <c r="B76" s="14"/>
      <c r="C76" s="55"/>
      <c r="D76" s="15"/>
      <c r="E76" s="16"/>
      <c r="F76" s="15"/>
      <c r="G76" s="16"/>
      <c r="H76" s="15"/>
      <c r="I76" s="16"/>
      <c r="J76" s="15"/>
      <c r="K76" s="16"/>
      <c r="L76" s="16"/>
      <c r="M76" s="16"/>
      <c r="N76" s="24"/>
      <c r="O76" s="17"/>
      <c r="P76" s="27">
        <f t="shared" si="3"/>
        <v>0</v>
      </c>
      <c r="Q76" s="12"/>
      <c r="R76" s="18"/>
      <c r="S76" s="2"/>
      <c r="T76" s="2"/>
      <c r="U76" s="2"/>
      <c r="V76" s="2"/>
      <c r="W76"/>
    </row>
    <row r="77" spans="1:23" s="34" customFormat="1" ht="15">
      <c r="A77" s="20" t="s">
        <v>12</v>
      </c>
      <c r="B77" s="14"/>
      <c r="C77" s="55"/>
      <c r="D77" s="15"/>
      <c r="E77" s="16"/>
      <c r="F77" s="15"/>
      <c r="G77" s="16"/>
      <c r="H77" s="15"/>
      <c r="I77" s="16"/>
      <c r="J77" s="15"/>
      <c r="K77" s="16"/>
      <c r="L77" s="16"/>
      <c r="M77" s="16"/>
      <c r="N77" s="24"/>
      <c r="O77" s="17"/>
      <c r="P77" s="27">
        <f t="shared" si="3"/>
        <v>0</v>
      </c>
      <c r="Q77" s="12"/>
      <c r="R77" s="18"/>
      <c r="S77" s="2"/>
      <c r="T77" s="2"/>
      <c r="U77" s="2"/>
      <c r="V77" s="2"/>
      <c r="W77"/>
    </row>
    <row r="78" spans="1:23" s="34" customFormat="1" ht="15">
      <c r="A78" s="13" t="s">
        <v>21</v>
      </c>
      <c r="B78" s="14"/>
      <c r="C78" s="55"/>
      <c r="D78" s="15"/>
      <c r="E78" s="16"/>
      <c r="F78" s="15"/>
      <c r="G78" s="16"/>
      <c r="H78" s="15"/>
      <c r="I78" s="16"/>
      <c r="J78" s="15"/>
      <c r="K78" s="16"/>
      <c r="L78" s="16"/>
      <c r="M78" s="16"/>
      <c r="N78" s="24"/>
      <c r="O78" s="17"/>
      <c r="P78" s="27">
        <f t="shared" si="3"/>
        <v>0</v>
      </c>
      <c r="Q78" s="12"/>
      <c r="R78" s="18"/>
      <c r="S78" s="2"/>
      <c r="T78" s="2"/>
      <c r="U78" s="2"/>
      <c r="V78" s="2"/>
      <c r="W78"/>
    </row>
    <row r="79" spans="1:23" s="34" customFormat="1" ht="15">
      <c r="A79" s="13" t="s">
        <v>22</v>
      </c>
      <c r="B79" s="14"/>
      <c r="C79" s="55"/>
      <c r="D79" s="15"/>
      <c r="E79" s="16"/>
      <c r="F79" s="15"/>
      <c r="G79" s="16"/>
      <c r="H79" s="15"/>
      <c r="I79" s="16"/>
      <c r="J79" s="15"/>
      <c r="K79" s="16"/>
      <c r="L79" s="16"/>
      <c r="M79" s="16"/>
      <c r="N79" s="24"/>
      <c r="O79" s="17"/>
      <c r="P79" s="27">
        <f t="shared" si="3"/>
        <v>0</v>
      </c>
      <c r="Q79" s="12"/>
      <c r="R79" s="18"/>
      <c r="S79" s="2"/>
      <c r="T79" s="2"/>
      <c r="U79" s="2"/>
      <c r="V79" s="2"/>
      <c r="W79"/>
    </row>
    <row r="80" spans="1:23">
      <c r="A80" s="13" t="s">
        <v>24</v>
      </c>
      <c r="B80" s="14"/>
      <c r="C80" s="55"/>
      <c r="D80" s="15"/>
      <c r="E80" s="16"/>
      <c r="F80" s="15"/>
      <c r="G80" s="16"/>
      <c r="H80" s="15"/>
      <c r="I80" s="16"/>
      <c r="J80" s="15"/>
      <c r="K80" s="16"/>
      <c r="L80" s="16"/>
      <c r="M80" s="16"/>
      <c r="N80" s="24"/>
      <c r="O80" s="17"/>
      <c r="P80" s="27">
        <f t="shared" si="3"/>
        <v>0</v>
      </c>
      <c r="Q80" s="12"/>
      <c r="R80" s="18"/>
    </row>
    <row r="81" spans="1:23" s="34" customFormat="1" ht="15">
      <c r="A81" s="13" t="s">
        <v>27</v>
      </c>
      <c r="B81" s="14"/>
      <c r="C81" s="55"/>
      <c r="D81" s="15"/>
      <c r="E81" s="16"/>
      <c r="F81" s="15"/>
      <c r="G81" s="16"/>
      <c r="H81" s="15"/>
      <c r="I81" s="16"/>
      <c r="J81" s="15"/>
      <c r="K81" s="16"/>
      <c r="L81" s="16"/>
      <c r="M81" s="16"/>
      <c r="N81" s="24"/>
      <c r="O81" s="17"/>
      <c r="P81" s="27">
        <f t="shared" si="3"/>
        <v>0</v>
      </c>
      <c r="Q81" s="12"/>
      <c r="R81" s="18"/>
      <c r="S81" s="2"/>
      <c r="T81" s="2"/>
      <c r="U81" s="2"/>
      <c r="V81" s="2"/>
      <c r="W81"/>
    </row>
    <row r="82" spans="1:23" s="34" customFormat="1" ht="15">
      <c r="A82" s="13" t="s">
        <v>28</v>
      </c>
      <c r="B82" s="14"/>
      <c r="C82" s="55"/>
      <c r="D82" s="15"/>
      <c r="E82" s="16"/>
      <c r="F82" s="15"/>
      <c r="G82" s="16"/>
      <c r="H82" s="15"/>
      <c r="I82" s="16"/>
      <c r="J82" s="15"/>
      <c r="K82" s="16"/>
      <c r="L82" s="16"/>
      <c r="M82" s="16"/>
      <c r="N82" s="24"/>
      <c r="O82" s="17"/>
      <c r="P82" s="27">
        <f t="shared" si="3"/>
        <v>0</v>
      </c>
      <c r="Q82" s="12"/>
      <c r="R82" s="18"/>
      <c r="S82" s="2"/>
      <c r="T82" s="2"/>
      <c r="U82" s="2"/>
      <c r="V82" s="2"/>
      <c r="W82"/>
    </row>
    <row r="83" spans="1:23" s="34" customFormat="1" ht="15">
      <c r="A83" s="13" t="s">
        <v>30</v>
      </c>
      <c r="B83" s="14"/>
      <c r="C83" s="55"/>
      <c r="D83" s="15"/>
      <c r="E83" s="16"/>
      <c r="F83" s="15"/>
      <c r="G83" s="16"/>
      <c r="H83" s="15"/>
      <c r="I83" s="16"/>
      <c r="J83" s="15"/>
      <c r="K83" s="16"/>
      <c r="L83" s="16"/>
      <c r="M83" s="16"/>
      <c r="N83" s="24"/>
      <c r="O83" s="17"/>
      <c r="P83" s="27">
        <f t="shared" si="3"/>
        <v>0</v>
      </c>
      <c r="Q83" s="12"/>
      <c r="R83" s="18"/>
      <c r="S83" s="2"/>
      <c r="T83" s="2"/>
      <c r="U83" s="2"/>
      <c r="V83" s="2"/>
      <c r="W83"/>
    </row>
    <row r="84" spans="1:23" s="34" customFormat="1" ht="15">
      <c r="A84" s="13" t="s">
        <v>32</v>
      </c>
      <c r="B84" s="14"/>
      <c r="C84" s="55"/>
      <c r="D84" s="15"/>
      <c r="E84" s="16"/>
      <c r="F84" s="88"/>
      <c r="G84" s="89"/>
      <c r="H84" s="88"/>
      <c r="I84" s="89"/>
      <c r="J84" s="88"/>
      <c r="K84" s="89"/>
      <c r="L84" s="89"/>
      <c r="M84" s="89"/>
      <c r="N84" s="24"/>
      <c r="O84" s="17"/>
      <c r="P84" s="27">
        <f t="shared" si="3"/>
        <v>0</v>
      </c>
      <c r="Q84" s="12"/>
      <c r="R84" s="18"/>
      <c r="S84" s="2"/>
      <c r="T84" s="2"/>
      <c r="U84" s="2"/>
      <c r="V84" s="2"/>
      <c r="W84"/>
    </row>
    <row r="85" spans="1:23">
      <c r="A85" s="13" t="s">
        <v>34</v>
      </c>
      <c r="B85" s="14"/>
      <c r="C85" s="55"/>
      <c r="D85" s="15"/>
      <c r="E85" s="16"/>
      <c r="F85" s="15"/>
      <c r="G85" s="16"/>
      <c r="H85" s="15"/>
      <c r="I85" s="16"/>
      <c r="J85" s="15"/>
      <c r="K85" s="16"/>
      <c r="L85" s="16"/>
      <c r="M85" s="16"/>
      <c r="N85" s="24"/>
      <c r="O85" s="17"/>
      <c r="P85" s="27">
        <f t="shared" si="3"/>
        <v>0</v>
      </c>
      <c r="Q85" s="12"/>
      <c r="R85" s="18"/>
    </row>
    <row r="86" spans="1:23">
      <c r="A86" s="20" t="s">
        <v>20</v>
      </c>
      <c r="B86" s="14"/>
      <c r="C86" s="55"/>
      <c r="D86" s="15"/>
      <c r="E86" s="16"/>
      <c r="F86" s="15"/>
      <c r="G86" s="16"/>
      <c r="H86" s="15"/>
      <c r="I86" s="16"/>
      <c r="J86" s="15"/>
      <c r="K86" s="16"/>
      <c r="L86" s="16"/>
      <c r="M86" s="16"/>
      <c r="N86" s="24"/>
      <c r="O86" s="17"/>
      <c r="P86" s="27">
        <f t="shared" si="3"/>
        <v>0</v>
      </c>
      <c r="Q86" s="12"/>
      <c r="R86" s="18"/>
    </row>
    <row r="87" spans="1:23" s="34" customFormat="1" ht="15">
      <c r="A87" s="20" t="s">
        <v>36</v>
      </c>
      <c r="B87" s="14"/>
      <c r="C87" s="55"/>
      <c r="D87" s="15"/>
      <c r="E87" s="16"/>
      <c r="F87" s="15"/>
      <c r="G87" s="16"/>
      <c r="H87" s="15"/>
      <c r="I87" s="16"/>
      <c r="J87" s="15"/>
      <c r="K87" s="16"/>
      <c r="L87" s="16"/>
      <c r="M87" s="16"/>
      <c r="N87" s="24"/>
      <c r="O87" s="17"/>
      <c r="P87" s="27">
        <f t="shared" si="3"/>
        <v>0</v>
      </c>
      <c r="Q87" s="12"/>
      <c r="R87" s="18"/>
      <c r="S87" s="2"/>
      <c r="T87" s="2"/>
      <c r="U87" s="2"/>
      <c r="V87" s="2"/>
      <c r="W87"/>
    </row>
    <row r="88" spans="1:23">
      <c r="A88" s="13" t="s">
        <v>37</v>
      </c>
      <c r="B88" s="14"/>
      <c r="C88" s="55"/>
      <c r="D88" s="15"/>
      <c r="E88" s="16"/>
      <c r="F88" s="15"/>
      <c r="G88" s="16"/>
      <c r="H88" s="15"/>
      <c r="I88" s="16"/>
      <c r="J88" s="15"/>
      <c r="K88" s="16"/>
      <c r="L88" s="16"/>
      <c r="M88" s="16"/>
      <c r="N88" s="24"/>
      <c r="O88" s="17"/>
      <c r="P88" s="27">
        <f t="shared" si="3"/>
        <v>0</v>
      </c>
      <c r="Q88" s="12"/>
      <c r="R88" s="18"/>
    </row>
    <row r="89" spans="1:23">
      <c r="A89" s="13" t="s">
        <v>38</v>
      </c>
      <c r="B89" s="14"/>
      <c r="C89" s="55"/>
      <c r="D89" s="15"/>
      <c r="E89" s="16"/>
      <c r="F89" s="15"/>
      <c r="G89" s="16"/>
      <c r="H89" s="15"/>
      <c r="I89" s="16"/>
      <c r="J89" s="15"/>
      <c r="K89" s="16"/>
      <c r="L89" s="16"/>
      <c r="M89" s="16"/>
      <c r="N89" s="24"/>
      <c r="O89" s="17"/>
      <c r="P89" s="27">
        <f t="shared" si="3"/>
        <v>0</v>
      </c>
      <c r="Q89" s="12"/>
      <c r="R89" s="18"/>
    </row>
    <row r="90" spans="1:23" s="34" customFormat="1" ht="15">
      <c r="A90" s="20" t="s">
        <v>40</v>
      </c>
      <c r="B90" s="14"/>
      <c r="C90" s="55"/>
      <c r="D90" s="15"/>
      <c r="E90" s="16"/>
      <c r="F90" s="15"/>
      <c r="G90" s="16"/>
      <c r="H90" s="15"/>
      <c r="I90" s="16"/>
      <c r="J90" s="15"/>
      <c r="K90" s="16"/>
      <c r="L90" s="16"/>
      <c r="M90" s="16"/>
      <c r="N90" s="24"/>
      <c r="O90" s="17"/>
      <c r="P90" s="27">
        <f t="shared" si="3"/>
        <v>0</v>
      </c>
      <c r="Q90" s="12"/>
      <c r="R90" s="18"/>
      <c r="S90" s="2"/>
      <c r="T90" s="2"/>
      <c r="U90" s="2"/>
      <c r="V90" s="2"/>
      <c r="W90"/>
    </row>
    <row r="91" spans="1:23">
      <c r="A91" s="13" t="s">
        <v>55</v>
      </c>
      <c r="B91" s="14"/>
      <c r="C91" s="55"/>
      <c r="D91" s="15"/>
      <c r="E91" s="16"/>
      <c r="F91" s="15"/>
      <c r="G91" s="16"/>
      <c r="H91" s="15"/>
      <c r="I91" s="16"/>
      <c r="J91" s="15"/>
      <c r="K91" s="16"/>
      <c r="L91" s="16"/>
      <c r="M91" s="16"/>
      <c r="N91" s="24"/>
      <c r="O91" s="17"/>
      <c r="P91" s="27">
        <f t="shared" si="3"/>
        <v>0</v>
      </c>
      <c r="Q91" s="12"/>
      <c r="R91" s="18"/>
    </row>
    <row r="92" spans="1:23" s="34" customFormat="1" ht="15">
      <c r="A92" s="13" t="s">
        <v>59</v>
      </c>
      <c r="B92" s="14"/>
      <c r="C92" s="55"/>
      <c r="D92" s="15"/>
      <c r="E92" s="16"/>
      <c r="F92" s="15"/>
      <c r="G92" s="16"/>
      <c r="H92" s="15"/>
      <c r="I92" s="16"/>
      <c r="J92" s="15"/>
      <c r="K92" s="16"/>
      <c r="L92" s="16"/>
      <c r="M92" s="16"/>
      <c r="N92" s="24"/>
      <c r="O92" s="17"/>
      <c r="P92" s="27">
        <f t="shared" si="3"/>
        <v>0</v>
      </c>
      <c r="Q92" s="12"/>
      <c r="R92" s="18"/>
      <c r="S92" s="2"/>
      <c r="T92" s="2"/>
      <c r="U92" s="2"/>
      <c r="V92" s="2"/>
      <c r="W92"/>
    </row>
    <row r="93" spans="1:23">
      <c r="A93" s="13" t="s">
        <v>65</v>
      </c>
      <c r="B93" s="14"/>
      <c r="C93" s="55"/>
      <c r="D93" s="15"/>
      <c r="E93" s="16"/>
      <c r="F93" s="15"/>
      <c r="G93" s="16"/>
      <c r="H93" s="15"/>
      <c r="I93" s="16"/>
      <c r="J93" s="15"/>
      <c r="K93" s="16"/>
      <c r="L93" s="16"/>
      <c r="M93" s="16"/>
      <c r="N93" s="24"/>
      <c r="O93" s="17"/>
      <c r="P93" s="27">
        <f t="shared" ref="P93:P116" si="4">SUM(C93-D93-F93-H93)</f>
        <v>0</v>
      </c>
      <c r="Q93" s="12"/>
      <c r="R93" s="18"/>
    </row>
    <row r="94" spans="1:23" s="34" customFormat="1" ht="15">
      <c r="A94" s="13" t="s">
        <v>67</v>
      </c>
      <c r="B94" s="14"/>
      <c r="C94" s="55"/>
      <c r="D94" s="15"/>
      <c r="E94" s="16"/>
      <c r="F94" s="15"/>
      <c r="G94" s="16"/>
      <c r="H94" s="15"/>
      <c r="I94" s="16"/>
      <c r="J94" s="15"/>
      <c r="K94" s="16"/>
      <c r="L94" s="16"/>
      <c r="M94" s="16"/>
      <c r="N94" s="24"/>
      <c r="O94" s="17"/>
      <c r="P94" s="27">
        <f t="shared" si="4"/>
        <v>0</v>
      </c>
      <c r="Q94" s="12"/>
      <c r="R94" s="18"/>
      <c r="S94" s="2"/>
      <c r="T94" s="2"/>
      <c r="U94" s="2"/>
      <c r="V94" s="2"/>
      <c r="W94"/>
    </row>
    <row r="95" spans="1:23" s="34" customFormat="1" ht="15">
      <c r="A95" s="13" t="s">
        <v>69</v>
      </c>
      <c r="B95" s="14"/>
      <c r="C95" s="55"/>
      <c r="D95" s="15"/>
      <c r="E95" s="16"/>
      <c r="F95" s="15"/>
      <c r="G95" s="16"/>
      <c r="H95" s="15"/>
      <c r="I95" s="16"/>
      <c r="J95" s="15"/>
      <c r="K95" s="16"/>
      <c r="L95" s="16"/>
      <c r="M95" s="16"/>
      <c r="N95" s="24"/>
      <c r="O95" s="17"/>
      <c r="P95" s="27">
        <f t="shared" si="4"/>
        <v>0</v>
      </c>
      <c r="Q95" s="12"/>
      <c r="R95" s="18"/>
      <c r="S95" s="2"/>
      <c r="T95" s="2"/>
      <c r="U95" s="2"/>
      <c r="V95" s="2"/>
      <c r="W95"/>
    </row>
    <row r="96" spans="1:23">
      <c r="A96" s="20" t="s">
        <v>70</v>
      </c>
      <c r="B96" s="14"/>
      <c r="C96" s="55"/>
      <c r="D96" s="15"/>
      <c r="E96" s="16"/>
      <c r="F96" s="15"/>
      <c r="G96" s="16"/>
      <c r="H96" s="15"/>
      <c r="I96" s="16"/>
      <c r="J96" s="15"/>
      <c r="K96" s="16"/>
      <c r="L96" s="16"/>
      <c r="M96" s="16"/>
      <c r="N96" s="24"/>
      <c r="O96" s="17"/>
      <c r="P96" s="27">
        <f t="shared" si="4"/>
        <v>0</v>
      </c>
      <c r="Q96" s="12"/>
      <c r="R96" s="18"/>
    </row>
    <row r="97" spans="1:23" s="34" customFormat="1" ht="15">
      <c r="A97" s="13" t="s">
        <v>72</v>
      </c>
      <c r="B97" s="14"/>
      <c r="C97" s="55"/>
      <c r="D97" s="15"/>
      <c r="E97" s="16"/>
      <c r="F97" s="15"/>
      <c r="G97" s="16"/>
      <c r="H97" s="15"/>
      <c r="I97" s="16"/>
      <c r="J97" s="15"/>
      <c r="K97" s="16"/>
      <c r="L97" s="16"/>
      <c r="M97" s="16"/>
      <c r="N97" s="24"/>
      <c r="O97" s="17"/>
      <c r="P97" s="27">
        <f t="shared" si="4"/>
        <v>0</v>
      </c>
      <c r="Q97" s="12"/>
      <c r="R97" s="18"/>
      <c r="S97" s="2"/>
      <c r="T97" s="2"/>
      <c r="U97" s="2"/>
      <c r="V97" s="2"/>
      <c r="W97"/>
    </row>
    <row r="98" spans="1:23">
      <c r="A98" s="13" t="s">
        <v>79</v>
      </c>
      <c r="B98" s="14"/>
      <c r="C98" s="55"/>
      <c r="D98" s="15"/>
      <c r="E98" s="16"/>
      <c r="F98" s="15"/>
      <c r="G98" s="16"/>
      <c r="H98" s="15"/>
      <c r="I98" s="16"/>
      <c r="J98" s="15"/>
      <c r="K98" s="16"/>
      <c r="L98" s="16"/>
      <c r="M98" s="16"/>
      <c r="N98" s="24"/>
      <c r="O98" s="17"/>
      <c r="P98" s="27">
        <f t="shared" si="4"/>
        <v>0</v>
      </c>
      <c r="Q98" s="12"/>
      <c r="R98" s="18"/>
    </row>
    <row r="99" spans="1:23" s="34" customFormat="1" ht="15">
      <c r="A99" s="13" t="s">
        <v>80</v>
      </c>
      <c r="B99" s="14"/>
      <c r="C99" s="55"/>
      <c r="D99" s="15"/>
      <c r="E99" s="16"/>
      <c r="F99" s="15"/>
      <c r="G99" s="16"/>
      <c r="H99" s="15"/>
      <c r="I99" s="16"/>
      <c r="J99" s="15"/>
      <c r="K99" s="16"/>
      <c r="L99" s="16"/>
      <c r="M99" s="16"/>
      <c r="N99" s="24"/>
      <c r="O99" s="17"/>
      <c r="P99" s="27">
        <f t="shared" si="4"/>
        <v>0</v>
      </c>
      <c r="Q99" s="12"/>
      <c r="R99" s="18"/>
      <c r="S99" s="2"/>
      <c r="T99" s="2"/>
      <c r="U99" s="2"/>
      <c r="V99" s="2"/>
      <c r="W99"/>
    </row>
    <row r="100" spans="1:23">
      <c r="A100" s="13" t="s">
        <v>87</v>
      </c>
      <c r="B100" s="14"/>
      <c r="C100" s="55"/>
      <c r="D100" s="15"/>
      <c r="E100" s="16"/>
      <c r="F100" s="15"/>
      <c r="G100" s="16"/>
      <c r="H100" s="15"/>
      <c r="I100" s="16"/>
      <c r="J100" s="15"/>
      <c r="K100" s="16"/>
      <c r="L100" s="16"/>
      <c r="M100" s="16"/>
      <c r="N100" s="24"/>
      <c r="O100" s="17"/>
      <c r="P100" s="27">
        <f t="shared" si="4"/>
        <v>0</v>
      </c>
      <c r="Q100" s="12"/>
      <c r="R100" s="18"/>
    </row>
    <row r="101" spans="1:23" s="34" customFormat="1" ht="15">
      <c r="A101" s="13" t="s">
        <v>122</v>
      </c>
      <c r="B101" s="14"/>
      <c r="C101" s="55"/>
      <c r="D101" s="15"/>
      <c r="E101" s="16"/>
      <c r="F101" s="15"/>
      <c r="G101" s="16"/>
      <c r="H101" s="15"/>
      <c r="I101" s="16"/>
      <c r="J101" s="15"/>
      <c r="K101" s="16"/>
      <c r="L101" s="16"/>
      <c r="M101" s="16"/>
      <c r="N101" s="24"/>
      <c r="O101" s="17"/>
      <c r="P101" s="27">
        <f t="shared" si="4"/>
        <v>0</v>
      </c>
      <c r="Q101" s="12"/>
      <c r="R101" s="18"/>
      <c r="S101" s="2"/>
      <c r="T101" s="2"/>
      <c r="U101" s="2"/>
      <c r="V101" s="2"/>
      <c r="W101"/>
    </row>
    <row r="102" spans="1:23" s="34" customFormat="1" ht="15">
      <c r="A102" s="20" t="s">
        <v>91</v>
      </c>
      <c r="B102" s="14"/>
      <c r="C102" s="55"/>
      <c r="D102" s="15"/>
      <c r="E102" s="16"/>
      <c r="F102" s="15"/>
      <c r="G102" s="16"/>
      <c r="H102" s="15"/>
      <c r="I102" s="16"/>
      <c r="J102" s="15"/>
      <c r="K102" s="16"/>
      <c r="L102" s="16"/>
      <c r="M102" s="16"/>
      <c r="N102" s="24"/>
      <c r="O102" s="17"/>
      <c r="P102" s="27">
        <f t="shared" si="4"/>
        <v>0</v>
      </c>
      <c r="Q102" s="12"/>
      <c r="R102" s="18"/>
      <c r="S102" s="2"/>
      <c r="T102" s="2"/>
      <c r="U102" s="2"/>
      <c r="V102" s="2"/>
      <c r="W102"/>
    </row>
    <row r="103" spans="1:23">
      <c r="A103" s="13" t="s">
        <v>93</v>
      </c>
      <c r="B103" s="14"/>
      <c r="C103" s="55"/>
      <c r="D103" s="15"/>
      <c r="E103" s="16"/>
      <c r="F103" s="15"/>
      <c r="G103" s="16"/>
      <c r="H103" s="15"/>
      <c r="I103" s="16"/>
      <c r="J103" s="15"/>
      <c r="K103" s="16"/>
      <c r="L103" s="16"/>
      <c r="M103" s="16"/>
      <c r="N103" s="24"/>
      <c r="O103" s="17"/>
      <c r="P103" s="27">
        <f t="shared" si="4"/>
        <v>0</v>
      </c>
      <c r="Q103" s="12"/>
      <c r="R103" s="18"/>
    </row>
    <row r="104" spans="1:23">
      <c r="A104" s="13" t="s">
        <v>124</v>
      </c>
      <c r="B104" s="14"/>
      <c r="C104" s="55"/>
      <c r="D104" s="15"/>
      <c r="E104" s="16"/>
      <c r="F104" s="15"/>
      <c r="G104" s="16"/>
      <c r="H104" s="15"/>
      <c r="I104" s="16"/>
      <c r="J104" s="15"/>
      <c r="K104" s="16"/>
      <c r="L104" s="16"/>
      <c r="M104" s="16"/>
      <c r="N104" s="24"/>
      <c r="O104" s="17"/>
      <c r="P104" s="27">
        <f t="shared" si="4"/>
        <v>0</v>
      </c>
      <c r="Q104" s="12"/>
      <c r="R104" s="18"/>
    </row>
    <row r="105" spans="1:23" s="34" customFormat="1" ht="15">
      <c r="A105" s="13" t="s">
        <v>94</v>
      </c>
      <c r="B105" s="14"/>
      <c r="C105" s="55"/>
      <c r="D105" s="15"/>
      <c r="E105" s="16"/>
      <c r="F105" s="15"/>
      <c r="G105" s="16"/>
      <c r="H105" s="15"/>
      <c r="I105" s="16"/>
      <c r="J105" s="15"/>
      <c r="K105" s="16"/>
      <c r="L105" s="16"/>
      <c r="M105" s="16"/>
      <c r="N105" s="24"/>
      <c r="O105" s="17"/>
      <c r="P105" s="27">
        <f t="shared" si="4"/>
        <v>0</v>
      </c>
      <c r="Q105" s="12"/>
      <c r="R105" s="18"/>
      <c r="S105" s="2"/>
      <c r="T105" s="2"/>
      <c r="U105" s="2"/>
      <c r="V105" s="2"/>
      <c r="W105"/>
    </row>
    <row r="106" spans="1:23">
      <c r="A106" s="13" t="s">
        <v>95</v>
      </c>
      <c r="B106" s="14"/>
      <c r="C106" s="55"/>
      <c r="D106" s="15"/>
      <c r="E106" s="16"/>
      <c r="F106" s="15"/>
      <c r="G106" s="16"/>
      <c r="H106" s="15"/>
      <c r="I106" s="16"/>
      <c r="J106" s="15"/>
      <c r="K106" s="16"/>
      <c r="L106" s="16"/>
      <c r="M106" s="16"/>
      <c r="N106" s="24"/>
      <c r="O106" s="17"/>
      <c r="P106" s="27">
        <f t="shared" si="4"/>
        <v>0</v>
      </c>
      <c r="Q106" s="12"/>
      <c r="R106" s="18"/>
    </row>
    <row r="107" spans="1:23" s="34" customFormat="1" ht="15">
      <c r="A107" s="20" t="s">
        <v>97</v>
      </c>
      <c r="B107" s="14"/>
      <c r="C107" s="55"/>
      <c r="D107" s="15"/>
      <c r="E107" s="16"/>
      <c r="F107" s="15"/>
      <c r="G107" s="16"/>
      <c r="H107" s="15"/>
      <c r="I107" s="16"/>
      <c r="J107" s="15"/>
      <c r="K107" s="16"/>
      <c r="L107" s="16"/>
      <c r="M107" s="16"/>
      <c r="N107" s="24"/>
      <c r="O107" s="17"/>
      <c r="P107" s="27">
        <f t="shared" si="4"/>
        <v>0</v>
      </c>
      <c r="Q107" s="12"/>
      <c r="R107" s="18"/>
      <c r="S107" s="2"/>
      <c r="T107" s="2"/>
      <c r="U107" s="2"/>
      <c r="V107" s="2"/>
      <c r="W107"/>
    </row>
    <row r="108" spans="1:23">
      <c r="A108" s="13" t="s">
        <v>100</v>
      </c>
      <c r="B108" s="14"/>
      <c r="C108" s="55"/>
      <c r="D108" s="15"/>
      <c r="E108" s="16"/>
      <c r="F108" s="15"/>
      <c r="G108" s="16"/>
      <c r="H108" s="15"/>
      <c r="I108" s="16"/>
      <c r="J108" s="15"/>
      <c r="K108" s="16"/>
      <c r="L108" s="16"/>
      <c r="M108" s="16"/>
      <c r="N108" s="24"/>
      <c r="O108" s="17"/>
      <c r="P108" s="27">
        <f t="shared" si="4"/>
        <v>0</v>
      </c>
      <c r="Q108" s="12"/>
      <c r="R108" s="18"/>
    </row>
    <row r="109" spans="1:23">
      <c r="A109" s="13" t="s">
        <v>103</v>
      </c>
      <c r="B109" s="14"/>
      <c r="C109" s="55"/>
      <c r="D109" s="15"/>
      <c r="E109" s="16"/>
      <c r="F109" s="15"/>
      <c r="G109" s="16"/>
      <c r="H109" s="15"/>
      <c r="I109" s="16"/>
      <c r="J109" s="15"/>
      <c r="K109" s="16"/>
      <c r="L109" s="16"/>
      <c r="M109" s="16"/>
      <c r="N109" s="24"/>
      <c r="O109" s="17"/>
      <c r="P109" s="27">
        <f t="shared" si="4"/>
        <v>0</v>
      </c>
      <c r="Q109" s="12"/>
      <c r="R109" s="18"/>
    </row>
    <row r="110" spans="1:23" s="60" customFormat="1">
      <c r="A110" s="13" t="s">
        <v>107</v>
      </c>
      <c r="B110" s="14"/>
      <c r="C110" s="55"/>
      <c r="D110" s="15"/>
      <c r="E110" s="16"/>
      <c r="F110" s="15"/>
      <c r="G110" s="16"/>
      <c r="H110" s="15"/>
      <c r="I110" s="16"/>
      <c r="J110" s="15"/>
      <c r="K110" s="16"/>
      <c r="L110" s="16"/>
      <c r="M110" s="16"/>
      <c r="N110" s="24"/>
      <c r="O110" s="17"/>
      <c r="P110" s="27">
        <f t="shared" si="4"/>
        <v>0</v>
      </c>
      <c r="Q110" s="12"/>
      <c r="R110" s="18"/>
      <c r="S110" s="2"/>
      <c r="T110" s="2"/>
      <c r="U110" s="2"/>
      <c r="V110" s="2"/>
      <c r="W110"/>
    </row>
    <row r="111" spans="1:23" s="60" customFormat="1">
      <c r="A111" s="20" t="s">
        <v>106</v>
      </c>
      <c r="B111" s="14"/>
      <c r="C111" s="55"/>
      <c r="D111" s="15"/>
      <c r="E111" s="16"/>
      <c r="F111" s="15"/>
      <c r="G111" s="16"/>
      <c r="H111" s="15"/>
      <c r="I111" s="16"/>
      <c r="J111" s="15"/>
      <c r="K111" s="16"/>
      <c r="L111" s="16"/>
      <c r="M111" s="16"/>
      <c r="N111" s="24"/>
      <c r="O111" s="17"/>
      <c r="P111" s="27">
        <f t="shared" si="4"/>
        <v>0</v>
      </c>
      <c r="Q111" s="12"/>
      <c r="R111" s="18"/>
      <c r="S111" s="2"/>
      <c r="T111" s="2"/>
      <c r="U111" s="2"/>
      <c r="V111" s="2"/>
      <c r="W111"/>
    </row>
    <row r="112" spans="1:23">
      <c r="A112" s="20" t="s">
        <v>112</v>
      </c>
      <c r="B112" s="14"/>
      <c r="C112" s="55"/>
      <c r="D112" s="15"/>
      <c r="E112" s="16"/>
      <c r="F112" s="15"/>
      <c r="G112" s="16"/>
      <c r="H112" s="15"/>
      <c r="I112" s="16"/>
      <c r="J112" s="15"/>
      <c r="K112" s="16"/>
      <c r="L112" s="16"/>
      <c r="M112" s="16"/>
      <c r="N112" s="24"/>
      <c r="O112" s="17"/>
      <c r="P112" s="27">
        <f t="shared" si="4"/>
        <v>0</v>
      </c>
      <c r="Q112" s="12"/>
      <c r="R112" s="18"/>
    </row>
    <row r="113" spans="1:23" s="34" customFormat="1" ht="15">
      <c r="A113" s="13" t="s">
        <v>114</v>
      </c>
      <c r="B113" s="14"/>
      <c r="C113" s="55"/>
      <c r="D113" s="15"/>
      <c r="E113" s="16"/>
      <c r="F113" s="15"/>
      <c r="G113" s="16"/>
      <c r="H113" s="15"/>
      <c r="I113" s="16"/>
      <c r="J113" s="15"/>
      <c r="K113" s="16"/>
      <c r="L113" s="16"/>
      <c r="M113" s="16"/>
      <c r="N113" s="24"/>
      <c r="O113" s="17"/>
      <c r="P113" s="27">
        <f t="shared" si="4"/>
        <v>0</v>
      </c>
      <c r="Q113" s="12"/>
      <c r="R113" s="18"/>
      <c r="S113" s="2"/>
      <c r="T113" s="2"/>
      <c r="U113" s="2"/>
      <c r="V113" s="2"/>
      <c r="W113"/>
    </row>
    <row r="114" spans="1:23">
      <c r="A114" s="13" t="s">
        <v>115</v>
      </c>
      <c r="B114" s="14"/>
      <c r="C114" s="55"/>
      <c r="D114" s="15"/>
      <c r="E114" s="16"/>
      <c r="F114" s="15"/>
      <c r="G114" s="16"/>
      <c r="H114" s="15"/>
      <c r="I114" s="16"/>
      <c r="J114" s="15"/>
      <c r="K114" s="16"/>
      <c r="L114" s="16"/>
      <c r="M114" s="16"/>
      <c r="N114" s="24"/>
      <c r="O114" s="17"/>
      <c r="P114" s="27">
        <f t="shared" si="4"/>
        <v>0</v>
      </c>
      <c r="Q114" s="12"/>
      <c r="R114" s="18"/>
    </row>
    <row r="115" spans="1:23" s="34" customFormat="1" ht="15">
      <c r="A115" s="13" t="s">
        <v>118</v>
      </c>
      <c r="B115" s="14"/>
      <c r="C115" s="55"/>
      <c r="D115" s="15"/>
      <c r="E115" s="16"/>
      <c r="F115" s="15"/>
      <c r="G115" s="16"/>
      <c r="H115" s="15"/>
      <c r="I115" s="16"/>
      <c r="J115" s="15"/>
      <c r="K115" s="16"/>
      <c r="L115" s="16"/>
      <c r="M115" s="16"/>
      <c r="N115" s="24"/>
      <c r="O115" s="17"/>
      <c r="P115" s="27">
        <f t="shared" si="4"/>
        <v>0</v>
      </c>
      <c r="Q115" s="12"/>
      <c r="R115" s="18"/>
      <c r="S115" s="2"/>
      <c r="T115" s="2"/>
      <c r="U115" s="2"/>
      <c r="V115" s="2"/>
      <c r="W115"/>
    </row>
    <row r="116" spans="1:23" s="34" customFormat="1" ht="15">
      <c r="A116" s="13" t="s">
        <v>120</v>
      </c>
      <c r="B116" s="14"/>
      <c r="C116" s="55"/>
      <c r="D116" s="15"/>
      <c r="E116" s="16"/>
      <c r="F116" s="15"/>
      <c r="G116" s="16"/>
      <c r="H116" s="15"/>
      <c r="I116" s="16"/>
      <c r="J116" s="15"/>
      <c r="K116" s="16"/>
      <c r="L116" s="16"/>
      <c r="M116" s="16"/>
      <c r="N116" s="24"/>
      <c r="O116" s="17"/>
      <c r="P116" s="27">
        <f t="shared" si="4"/>
        <v>0</v>
      </c>
      <c r="Q116" s="12"/>
      <c r="R116" s="18"/>
      <c r="S116" s="2"/>
      <c r="T116" s="2"/>
      <c r="U116" s="2"/>
      <c r="V116" s="2"/>
      <c r="W116"/>
    </row>
    <row r="118" spans="1:23">
      <c r="A118" s="2" t="s">
        <v>299</v>
      </c>
      <c r="C118" s="58">
        <f>SUM(C3:C116)</f>
        <v>175950</v>
      </c>
      <c r="D118" s="3">
        <f>SUM(D3:D116)</f>
        <v>70125</v>
      </c>
      <c r="F118" s="3">
        <f>SUM(F3:F117)</f>
        <v>24475</v>
      </c>
      <c r="H118" s="3">
        <f>SUM(H3:H117)</f>
        <v>4875</v>
      </c>
      <c r="J118" s="3">
        <f>SUM(J3:J117)</f>
        <v>625</v>
      </c>
      <c r="N118" s="22">
        <f>SUM(N3:N117)</f>
        <v>69</v>
      </c>
      <c r="P118" s="3">
        <f>SUM(P3:P117)</f>
        <v>75850</v>
      </c>
    </row>
    <row r="119" spans="1:23">
      <c r="A119" s="2" t="s">
        <v>302</v>
      </c>
    </row>
    <row r="120" spans="1:23">
      <c r="D120" s="67">
        <f>SUM(D118:J118)</f>
        <v>100100</v>
      </c>
    </row>
    <row r="121" spans="1:23">
      <c r="E121" s="19" t="s">
        <v>178</v>
      </c>
    </row>
    <row r="122" spans="1:23" ht="13.5">
      <c r="A122" s="33"/>
      <c r="B122" s="33"/>
      <c r="C122" s="59"/>
      <c r="D122" s="47"/>
      <c r="E122" s="48"/>
      <c r="F122" s="47"/>
      <c r="G122" s="48"/>
      <c r="H122" s="47"/>
      <c r="I122" s="48"/>
      <c r="J122" s="47"/>
      <c r="K122" s="48"/>
      <c r="L122" s="48"/>
      <c r="M122" s="48"/>
      <c r="N122" s="49"/>
    </row>
    <row r="123" spans="1:23" ht="13.5">
      <c r="A123" s="33" t="s">
        <v>237</v>
      </c>
      <c r="B123" s="33"/>
      <c r="C123" s="59"/>
      <c r="D123" s="47"/>
      <c r="E123" s="48"/>
      <c r="F123" s="47"/>
      <c r="G123" s="48"/>
      <c r="H123" s="47"/>
      <c r="I123" s="48"/>
      <c r="J123" s="47"/>
      <c r="K123" s="48"/>
      <c r="L123" s="48"/>
      <c r="M123" s="48"/>
      <c r="N123" s="49"/>
      <c r="O123" s="33"/>
      <c r="P123" s="47"/>
      <c r="Q123" s="50"/>
      <c r="R123" s="51"/>
      <c r="S123" s="33"/>
      <c r="T123" s="33"/>
      <c r="U123" s="33"/>
      <c r="V123" s="33"/>
    </row>
    <row r="124" spans="1:23" ht="13.5">
      <c r="A124" s="33" t="s">
        <v>296</v>
      </c>
      <c r="B124" s="48">
        <v>42933</v>
      </c>
      <c r="C124" s="59"/>
      <c r="D124" s="47">
        <v>50000</v>
      </c>
      <c r="E124" s="48"/>
      <c r="F124" s="47"/>
      <c r="G124" s="48"/>
      <c r="H124" s="47"/>
      <c r="I124" s="48"/>
      <c r="J124" s="47"/>
      <c r="K124" s="48"/>
      <c r="L124" s="48"/>
      <c r="M124" s="48"/>
      <c r="N124" s="49"/>
      <c r="O124" s="33"/>
      <c r="P124" s="47"/>
      <c r="Q124" s="50"/>
      <c r="R124" s="51"/>
      <c r="S124" s="33"/>
      <c r="T124" s="33"/>
      <c r="U124" s="33"/>
      <c r="V124" s="33"/>
    </row>
    <row r="125" spans="1:23" ht="13.5">
      <c r="A125" s="33" t="s">
        <v>238</v>
      </c>
      <c r="B125" s="48">
        <v>42598</v>
      </c>
      <c r="C125" s="59"/>
      <c r="D125" s="47">
        <v>1000</v>
      </c>
      <c r="E125" s="48"/>
      <c r="F125" s="47"/>
      <c r="G125" s="48"/>
      <c r="H125" s="47"/>
      <c r="I125" s="48"/>
      <c r="J125" s="47"/>
      <c r="K125" s="48"/>
      <c r="L125" s="48"/>
      <c r="M125" s="48"/>
      <c r="N125" s="49">
        <v>1</v>
      </c>
      <c r="O125" s="33"/>
      <c r="P125" s="47"/>
      <c r="Q125" s="50"/>
      <c r="R125" s="51"/>
      <c r="S125" s="33" t="s">
        <v>240</v>
      </c>
      <c r="T125" s="33" t="s">
        <v>241</v>
      </c>
      <c r="U125" s="33" t="s">
        <v>131</v>
      </c>
      <c r="V125" s="33">
        <v>17970</v>
      </c>
    </row>
    <row r="126" spans="1:23" ht="13.5">
      <c r="A126" s="33" t="s">
        <v>262</v>
      </c>
      <c r="B126" s="48">
        <v>42628</v>
      </c>
      <c r="C126" s="59"/>
      <c r="D126" s="47">
        <v>5000</v>
      </c>
      <c r="E126" s="48"/>
      <c r="F126" s="47"/>
      <c r="G126" s="48"/>
      <c r="H126" s="47"/>
      <c r="I126" s="48"/>
      <c r="J126" s="47"/>
      <c r="K126" s="48"/>
      <c r="L126" s="48"/>
      <c r="M126" s="48"/>
      <c r="N126" s="49">
        <v>1</v>
      </c>
      <c r="O126" s="33"/>
      <c r="P126" s="47"/>
      <c r="Q126" s="50"/>
      <c r="R126" s="51"/>
      <c r="S126" s="33" t="s">
        <v>263</v>
      </c>
      <c r="T126" s="33" t="s">
        <v>150</v>
      </c>
      <c r="U126" s="33" t="s">
        <v>131</v>
      </c>
      <c r="V126" s="33">
        <v>17963</v>
      </c>
    </row>
    <row r="127" spans="1:23" ht="13.5">
      <c r="A127" s="33" t="s">
        <v>294</v>
      </c>
      <c r="B127" s="48">
        <v>42793</v>
      </c>
      <c r="C127" s="59"/>
      <c r="D127" s="47">
        <v>4286.97</v>
      </c>
      <c r="E127" s="48"/>
      <c r="F127" s="47"/>
      <c r="G127" s="48"/>
      <c r="H127" s="47"/>
      <c r="I127" s="48"/>
      <c r="J127" s="47"/>
      <c r="K127" s="48"/>
      <c r="L127" s="48"/>
      <c r="M127" s="48"/>
      <c r="N127" s="49">
        <v>1</v>
      </c>
      <c r="O127" s="33"/>
      <c r="P127" s="47"/>
      <c r="Q127" s="50"/>
      <c r="R127" s="51"/>
      <c r="S127" s="33"/>
      <c r="T127" s="33"/>
      <c r="U127" s="33"/>
      <c r="V127" s="33"/>
    </row>
    <row r="128" spans="1:23" ht="13.5">
      <c r="A128" s="33" t="s">
        <v>303</v>
      </c>
      <c r="B128" s="48">
        <v>43014</v>
      </c>
      <c r="C128" s="59"/>
      <c r="D128" s="47">
        <v>1000</v>
      </c>
      <c r="E128" s="48"/>
      <c r="F128" s="47"/>
      <c r="G128" s="48"/>
      <c r="H128" s="47"/>
      <c r="I128" s="48"/>
      <c r="J128" s="47"/>
      <c r="K128" s="48"/>
      <c r="L128" s="48"/>
      <c r="M128" s="48"/>
      <c r="N128" s="49"/>
      <c r="O128" s="33"/>
      <c r="P128" s="47"/>
      <c r="Q128" s="50"/>
      <c r="R128" s="51"/>
      <c r="S128" s="33"/>
      <c r="T128" s="33"/>
      <c r="U128" s="33"/>
      <c r="V128" s="33"/>
    </row>
    <row r="129" spans="1:22" ht="13.5">
      <c r="A129" s="33"/>
      <c r="B129" s="33"/>
      <c r="C129" s="59"/>
      <c r="D129" s="47"/>
      <c r="E129" s="48"/>
      <c r="F129" s="47"/>
      <c r="G129" s="48"/>
      <c r="H129" s="47"/>
      <c r="I129" s="48"/>
      <c r="J129" s="47"/>
      <c r="K129" s="48"/>
      <c r="L129" s="48"/>
      <c r="M129" s="48"/>
      <c r="N129" s="49"/>
      <c r="O129" s="33"/>
      <c r="P129" s="47"/>
      <c r="Q129" s="50"/>
      <c r="R129" s="51"/>
      <c r="S129" s="33"/>
      <c r="T129" s="33"/>
      <c r="U129" s="33"/>
      <c r="V129" s="33"/>
    </row>
    <row r="130" spans="1:22" ht="13.5">
      <c r="A130" s="33"/>
      <c r="B130" s="33"/>
      <c r="C130" s="59"/>
      <c r="D130" s="47"/>
      <c r="E130" s="48"/>
      <c r="F130" s="47"/>
      <c r="G130" s="48"/>
      <c r="H130" s="47"/>
      <c r="I130" s="48"/>
      <c r="J130" s="47"/>
      <c r="K130" s="48"/>
      <c r="L130" s="48"/>
      <c r="M130" s="48"/>
      <c r="N130" s="49"/>
      <c r="O130" s="33"/>
      <c r="P130" s="47"/>
      <c r="Q130" s="50"/>
      <c r="R130" s="51"/>
      <c r="S130" s="33"/>
      <c r="T130" s="33"/>
      <c r="U130" s="33"/>
      <c r="V130" s="33"/>
    </row>
    <row r="131" spans="1:22" ht="13.5">
      <c r="A131" s="33" t="s">
        <v>239</v>
      </c>
      <c r="B131" s="33"/>
      <c r="C131" s="59"/>
      <c r="D131" s="47">
        <f>SUM(D124:D130)</f>
        <v>61286.97</v>
      </c>
      <c r="E131" s="48"/>
      <c r="F131" s="47"/>
      <c r="G131" s="48"/>
      <c r="H131" s="47"/>
      <c r="I131" s="48"/>
      <c r="J131" s="47"/>
      <c r="K131" s="48"/>
      <c r="L131" s="48"/>
      <c r="M131" s="48"/>
      <c r="N131" s="49">
        <f>SUM(N125:N130)</f>
        <v>3</v>
      </c>
      <c r="O131" s="33"/>
      <c r="P131" s="47"/>
      <c r="Q131" s="50"/>
      <c r="R131" s="51"/>
      <c r="S131" s="33"/>
      <c r="T131" s="33"/>
      <c r="U131" s="33"/>
      <c r="V131" s="33"/>
    </row>
    <row r="132" spans="1:22" ht="13.5">
      <c r="A132" s="33"/>
      <c r="B132" s="33"/>
      <c r="C132" s="59"/>
      <c r="D132" s="47"/>
      <c r="E132" s="48"/>
      <c r="F132" s="47"/>
      <c r="G132" s="48"/>
      <c r="H132" s="47"/>
      <c r="I132" s="48"/>
      <c r="J132" s="47"/>
      <c r="K132" s="48"/>
      <c r="L132" s="48"/>
      <c r="M132" s="48"/>
      <c r="N132" s="49"/>
      <c r="O132" s="33"/>
      <c r="P132" s="47"/>
      <c r="Q132" s="50"/>
      <c r="R132" s="51"/>
      <c r="S132" s="33"/>
      <c r="T132" s="33"/>
      <c r="U132" s="33"/>
      <c r="V132" s="33"/>
    </row>
    <row r="133" spans="1:22" s="60" customFormat="1">
      <c r="A133" s="2"/>
      <c r="B133" s="2"/>
      <c r="C133" s="58"/>
      <c r="D133" s="3"/>
      <c r="E133" s="19"/>
      <c r="F133" s="3"/>
      <c r="G133" s="19"/>
      <c r="H133" s="3"/>
      <c r="I133" s="19"/>
      <c r="J133" s="3"/>
      <c r="K133" s="19"/>
      <c r="L133" s="19"/>
      <c r="M133" s="19"/>
      <c r="N133" s="22"/>
      <c r="O133" s="2"/>
      <c r="P133" s="3"/>
      <c r="Q133" s="4"/>
      <c r="R133" s="5"/>
      <c r="S133" s="2"/>
      <c r="T133" s="2"/>
      <c r="U133" s="2"/>
      <c r="V133" s="2"/>
    </row>
    <row r="134" spans="1:22" ht="13.5">
      <c r="A134" s="33"/>
      <c r="B134" s="33"/>
      <c r="C134" s="59"/>
      <c r="D134" s="47"/>
      <c r="E134" s="48"/>
      <c r="F134" s="47"/>
      <c r="G134" s="48"/>
      <c r="H134" s="47"/>
      <c r="I134" s="48"/>
      <c r="J134" s="47"/>
      <c r="K134" s="48"/>
      <c r="L134" s="48"/>
      <c r="M134" s="48"/>
      <c r="N134" s="49"/>
    </row>
    <row r="135" spans="1:22" ht="13.5">
      <c r="A135" s="33" t="s">
        <v>264</v>
      </c>
      <c r="B135" s="33"/>
      <c r="C135" s="59"/>
      <c r="D135" s="47"/>
      <c r="E135" s="48"/>
      <c r="F135" s="47"/>
      <c r="G135" s="48"/>
      <c r="H135" s="47"/>
      <c r="I135" s="48"/>
      <c r="J135" s="47"/>
      <c r="K135" s="48"/>
      <c r="L135" s="48"/>
      <c r="M135" s="48"/>
      <c r="N135" s="49"/>
    </row>
    <row r="136" spans="1:22" ht="13.5">
      <c r="A136" s="33"/>
      <c r="B136" s="33"/>
      <c r="C136" s="59"/>
      <c r="D136" s="47"/>
      <c r="E136" s="48"/>
      <c r="F136" s="47"/>
      <c r="G136" s="48"/>
      <c r="H136" s="47"/>
      <c r="I136" s="48"/>
      <c r="J136" s="47"/>
      <c r="K136" s="48"/>
      <c r="L136" s="48"/>
      <c r="M136" s="48"/>
      <c r="N136" s="49"/>
    </row>
    <row r="137" spans="1:22" s="45" customFormat="1" ht="15">
      <c r="A137" s="44" t="s">
        <v>265</v>
      </c>
      <c r="B137" s="44" t="s">
        <v>266</v>
      </c>
      <c r="C137" s="62"/>
      <c r="D137" s="63">
        <v>6000</v>
      </c>
      <c r="E137" s="64"/>
      <c r="F137" s="63"/>
      <c r="G137" s="64"/>
      <c r="H137" s="63"/>
      <c r="I137" s="64"/>
      <c r="J137" s="63"/>
      <c r="K137" s="64"/>
      <c r="L137" s="64"/>
      <c r="M137" s="64"/>
      <c r="N137" s="65">
        <v>1</v>
      </c>
      <c r="O137" s="44"/>
      <c r="P137" s="63"/>
      <c r="Q137" s="74"/>
      <c r="R137" s="75"/>
      <c r="S137" s="44" t="s">
        <v>267</v>
      </c>
      <c r="T137" s="44" t="s">
        <v>268</v>
      </c>
      <c r="U137" s="44" t="s">
        <v>131</v>
      </c>
      <c r="V137" s="44">
        <v>17938</v>
      </c>
    </row>
    <row r="138" spans="1:22" s="45" customFormat="1" ht="15">
      <c r="A138" s="44" t="s">
        <v>270</v>
      </c>
      <c r="B138" s="64">
        <v>42628</v>
      </c>
      <c r="C138" s="62"/>
      <c r="D138" s="63">
        <v>6000</v>
      </c>
      <c r="E138" s="64"/>
      <c r="F138" s="63"/>
      <c r="G138" s="64"/>
      <c r="H138" s="63"/>
      <c r="I138" s="64"/>
      <c r="J138" s="63"/>
      <c r="K138" s="64"/>
      <c r="L138" s="64"/>
      <c r="M138" s="64"/>
      <c r="N138" s="65">
        <v>1</v>
      </c>
      <c r="O138" s="44"/>
      <c r="P138" s="63"/>
      <c r="Q138" s="74"/>
      <c r="R138" s="75"/>
      <c r="S138" s="44" t="s">
        <v>271</v>
      </c>
      <c r="T138" s="44" t="s">
        <v>150</v>
      </c>
      <c r="U138" s="44" t="s">
        <v>131</v>
      </c>
      <c r="V138" s="44" t="s">
        <v>272</v>
      </c>
    </row>
    <row r="139" spans="1:22" s="45" customFormat="1" ht="15">
      <c r="A139" s="44" t="s">
        <v>287</v>
      </c>
      <c r="B139" s="64">
        <v>42723</v>
      </c>
      <c r="C139" s="62"/>
      <c r="D139" s="63">
        <v>10000</v>
      </c>
      <c r="E139" s="64"/>
      <c r="F139" s="63"/>
      <c r="G139" s="64"/>
      <c r="H139" s="63"/>
      <c r="I139" s="64"/>
      <c r="J139" s="63"/>
      <c r="K139" s="64"/>
      <c r="L139" s="64"/>
      <c r="M139" s="64"/>
      <c r="N139" s="65"/>
      <c r="O139" s="44"/>
      <c r="P139" s="63"/>
      <c r="Q139" s="74"/>
      <c r="R139" s="75"/>
      <c r="S139" s="44"/>
      <c r="T139" s="44"/>
      <c r="U139" s="44"/>
      <c r="V139" s="44"/>
    </row>
    <row r="140" spans="1:22" s="45" customFormat="1" ht="15">
      <c r="A140" s="44"/>
      <c r="B140" s="44"/>
      <c r="C140" s="62"/>
      <c r="D140" s="63"/>
      <c r="E140" s="64"/>
      <c r="F140" s="63"/>
      <c r="G140" s="64"/>
      <c r="H140" s="63"/>
      <c r="I140" s="64"/>
      <c r="J140" s="63"/>
      <c r="K140" s="64"/>
      <c r="L140" s="64"/>
      <c r="M140" s="64"/>
      <c r="N140" s="65"/>
      <c r="O140" s="44"/>
      <c r="P140" s="63"/>
      <c r="Q140" s="74"/>
      <c r="R140" s="75"/>
      <c r="S140" s="44"/>
      <c r="T140" s="44"/>
      <c r="U140" s="44"/>
      <c r="V140" s="44"/>
    </row>
    <row r="141" spans="1:22" s="45" customFormat="1" ht="15">
      <c r="A141" s="44"/>
      <c r="B141" s="44"/>
      <c r="C141" s="62"/>
      <c r="D141" s="63"/>
      <c r="E141" s="64"/>
      <c r="F141" s="63"/>
      <c r="G141" s="64"/>
      <c r="H141" s="63"/>
      <c r="I141" s="64"/>
      <c r="J141" s="63"/>
      <c r="K141" s="64"/>
      <c r="L141" s="64"/>
      <c r="M141" s="64"/>
      <c r="N141" s="65"/>
      <c r="O141" s="44"/>
      <c r="P141" s="63"/>
      <c r="Q141" s="74"/>
      <c r="R141" s="75"/>
      <c r="S141" s="44"/>
      <c r="T141" s="44"/>
      <c r="U141" s="44"/>
      <c r="V141" s="44"/>
    </row>
    <row r="142" spans="1:22" s="45" customFormat="1" ht="15">
      <c r="A142" s="44"/>
      <c r="B142" s="44"/>
      <c r="C142" s="62"/>
      <c r="D142" s="63"/>
      <c r="E142" s="64"/>
      <c r="F142" s="63"/>
      <c r="G142" s="64"/>
      <c r="H142" s="63"/>
      <c r="I142" s="64"/>
      <c r="J142" s="63"/>
      <c r="K142" s="64"/>
      <c r="L142" s="64"/>
      <c r="M142" s="64"/>
      <c r="N142" s="65"/>
      <c r="O142" s="44"/>
      <c r="P142" s="63"/>
      <c r="Q142" s="74"/>
      <c r="R142" s="75"/>
      <c r="S142" s="44"/>
      <c r="T142" s="44"/>
      <c r="U142" s="44"/>
      <c r="V142" s="44"/>
    </row>
    <row r="143" spans="1:22" s="45" customFormat="1" ht="15">
      <c r="A143" s="44" t="s">
        <v>269</v>
      </c>
      <c r="B143" s="44"/>
      <c r="C143" s="62"/>
      <c r="D143" s="63">
        <f>SUM(D137:D142)</f>
        <v>22000</v>
      </c>
      <c r="E143" s="64"/>
      <c r="F143" s="63"/>
      <c r="G143" s="64"/>
      <c r="H143" s="63"/>
      <c r="I143" s="64"/>
      <c r="J143" s="63"/>
      <c r="K143" s="64"/>
      <c r="L143" s="64"/>
      <c r="M143" s="64"/>
      <c r="N143" s="65">
        <f>SUM(N137:N142)</f>
        <v>2</v>
      </c>
      <c r="O143" s="44"/>
      <c r="P143" s="63"/>
      <c r="Q143" s="74"/>
      <c r="R143" s="75"/>
      <c r="S143" s="44"/>
      <c r="T143" s="44"/>
      <c r="U143" s="44"/>
      <c r="V143" s="44"/>
    </row>
    <row r="144" spans="1:22" s="70" customFormat="1">
      <c r="A144" s="66"/>
      <c r="B144" s="66"/>
      <c r="C144" s="71"/>
      <c r="D144" s="67"/>
      <c r="E144" s="72"/>
      <c r="F144" s="67"/>
      <c r="G144" s="72"/>
      <c r="H144" s="67"/>
      <c r="I144" s="72"/>
      <c r="J144" s="67"/>
      <c r="K144" s="72"/>
      <c r="L144" s="72"/>
      <c r="M144" s="72"/>
      <c r="N144" s="73"/>
      <c r="O144" s="66"/>
      <c r="P144" s="67"/>
      <c r="Q144" s="68"/>
      <c r="R144" s="69"/>
      <c r="S144" s="66"/>
      <c r="T144" s="66"/>
      <c r="U144" s="66"/>
      <c r="V144" s="66"/>
    </row>
    <row r="145" spans="1:22" s="70" customFormat="1">
      <c r="A145" s="2" t="s">
        <v>297</v>
      </c>
      <c r="B145" s="66"/>
      <c r="C145" s="71"/>
      <c r="D145" s="67"/>
      <c r="E145" s="72"/>
      <c r="F145" s="67"/>
      <c r="G145" s="72"/>
      <c r="H145" s="67"/>
      <c r="I145" s="72"/>
      <c r="J145" s="67"/>
      <c r="K145" s="72"/>
      <c r="L145" s="72"/>
      <c r="M145" s="72"/>
      <c r="N145" s="73"/>
      <c r="O145" s="66"/>
      <c r="P145" s="67"/>
      <c r="Q145" s="68"/>
      <c r="R145" s="69"/>
      <c r="S145" s="66"/>
      <c r="T145" s="66"/>
      <c r="U145" s="66"/>
      <c r="V145" s="66"/>
    </row>
    <row r="146" spans="1:22" s="70" customFormat="1">
      <c r="A146" s="66"/>
      <c r="B146" s="66"/>
      <c r="C146" s="71"/>
      <c r="D146" s="67"/>
      <c r="E146" s="72"/>
      <c r="F146" s="67"/>
      <c r="G146" s="72"/>
      <c r="H146" s="67"/>
      <c r="I146" s="72"/>
      <c r="J146" s="67"/>
      <c r="K146" s="72"/>
      <c r="L146" s="72"/>
      <c r="M146" s="72"/>
      <c r="N146" s="73"/>
      <c r="O146" s="66"/>
      <c r="P146" s="67"/>
      <c r="Q146" s="68"/>
      <c r="R146" s="69"/>
      <c r="S146" s="66"/>
      <c r="T146" s="66"/>
      <c r="U146" s="66"/>
      <c r="V146" s="66"/>
    </row>
    <row r="147" spans="1:22" s="70" customFormat="1">
      <c r="A147" s="66" t="s">
        <v>276</v>
      </c>
      <c r="B147" s="66"/>
      <c r="C147" s="71">
        <f>SUM(C118,D131,D143)</f>
        <v>259236.97</v>
      </c>
      <c r="D147" s="67">
        <f>SUM(D120,D131,D143)</f>
        <v>183386.97</v>
      </c>
      <c r="E147" s="72"/>
      <c r="F147" s="67"/>
      <c r="G147" s="72"/>
      <c r="H147" s="67"/>
      <c r="I147" s="72"/>
      <c r="J147" s="67"/>
      <c r="K147" s="72"/>
      <c r="L147" s="72"/>
      <c r="M147" s="72"/>
      <c r="N147" s="73"/>
      <c r="O147" s="66"/>
      <c r="P147" s="67"/>
      <c r="Q147" s="68"/>
      <c r="R147" s="69"/>
      <c r="S147" s="66"/>
      <c r="T147" s="66"/>
      <c r="U147" s="66"/>
      <c r="V147" s="66"/>
    </row>
  </sheetData>
  <mergeCells count="1">
    <mergeCell ref="A1:E1"/>
  </mergeCells>
  <hyperlinks>
    <hyperlink ref="W53" r:id="rId1"/>
    <hyperlink ref="W38" r:id="rId2"/>
  </hyperlinks>
  <pageMargins left="0.25" right="0.25" top="0.75" bottom="0.75" header="0.3" footer="0.3"/>
  <pageSetup paperSize="5" scale="53" fitToHeight="0" orientation="landscape" r:id="rId3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TransactionHistory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James Obrien</dc:creator>
  <cp:lastModifiedBy>Misstishin, James</cp:lastModifiedBy>
  <cp:lastPrinted>2017-07-18T19:49:03Z</cp:lastPrinted>
  <dcterms:created xsi:type="dcterms:W3CDTF">2015-11-20T21:26:16Z</dcterms:created>
  <dcterms:modified xsi:type="dcterms:W3CDTF">2017-10-19T14:59:50Z</dcterms:modified>
</cp:coreProperties>
</file>